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85" windowWidth="10965" windowHeight="7545" activeTab="5"/>
  </bookViews>
  <sheets>
    <sheet name="Senior Cup" sheetId="8" r:id="rId1"/>
    <sheet name="Senior 'B' Cup" sheetId="15" r:id="rId2"/>
    <sheet name="Junior Cup" sheetId="16" r:id="rId3"/>
    <sheet name="Minor Cup" sheetId="17" r:id="rId4"/>
    <sheet name="Minor 'B' Cup" sheetId="18" r:id="rId5"/>
    <sheet name="First Year Cup" sheetId="19" r:id="rId6"/>
    <sheet name="First Year 'B' Cup" sheetId="20" r:id="rId7"/>
  </sheets>
  <externalReferences>
    <externalReference r:id="rId8"/>
  </externalReferences>
  <calcPr calcId="145621"/>
  <fileRecoveryPr repairLoad="1"/>
</workbook>
</file>

<file path=xl/calcChain.xml><?xml version="1.0" encoding="utf-8"?>
<calcChain xmlns="http://schemas.openxmlformats.org/spreadsheetml/2006/main">
  <c r="L40" i="19" l="1"/>
  <c r="L42" i="19"/>
  <c r="L44" i="19"/>
  <c r="L46" i="19"/>
  <c r="L48" i="19"/>
  <c r="L50" i="19"/>
  <c r="L52" i="19"/>
  <c r="L54" i="19"/>
  <c r="L56" i="19"/>
  <c r="L58" i="19"/>
  <c r="L60" i="19"/>
  <c r="L62" i="19"/>
  <c r="L64" i="19"/>
  <c r="L66" i="19"/>
  <c r="L68" i="19"/>
  <c r="L70" i="19"/>
  <c r="L24" i="18"/>
  <c r="L26" i="18"/>
  <c r="L28" i="18"/>
  <c r="L30" i="18"/>
  <c r="L32" i="18"/>
  <c r="L34" i="18"/>
  <c r="L36" i="18"/>
  <c r="L38" i="18"/>
  <c r="L40" i="17"/>
  <c r="L42" i="17"/>
  <c r="L44" i="17"/>
  <c r="L46" i="17"/>
  <c r="L48" i="17"/>
  <c r="L50" i="17"/>
  <c r="L52" i="17"/>
  <c r="L54" i="17"/>
  <c r="L56" i="17"/>
  <c r="L58" i="17"/>
  <c r="L60" i="17"/>
  <c r="L62" i="17"/>
  <c r="L64" i="17"/>
  <c r="L66" i="17"/>
  <c r="L68" i="17"/>
  <c r="L70" i="17"/>
  <c r="L24" i="15"/>
  <c r="L26" i="15"/>
  <c r="L28" i="15"/>
  <c r="L30" i="15"/>
  <c r="L32" i="15"/>
  <c r="L34" i="15"/>
  <c r="L36" i="15"/>
  <c r="L38" i="15"/>
  <c r="M40" i="8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E39" i="20"/>
  <c r="F39" i="20" s="1"/>
  <c r="E38" i="20"/>
  <c r="I38" i="20" s="1"/>
  <c r="E37" i="20"/>
  <c r="F37" i="20" s="1"/>
  <c r="E36" i="20"/>
  <c r="F36" i="20" s="1"/>
  <c r="E35" i="20"/>
  <c r="F35" i="20" s="1"/>
  <c r="E34" i="20"/>
  <c r="F34" i="20" s="1"/>
  <c r="E33" i="20"/>
  <c r="F33" i="20" s="1"/>
  <c r="E32" i="20"/>
  <c r="I32" i="20" s="1"/>
  <c r="E31" i="20"/>
  <c r="F31" i="20" s="1"/>
  <c r="E30" i="20"/>
  <c r="F30" i="20" s="1"/>
  <c r="E29" i="20"/>
  <c r="F29" i="20" s="1"/>
  <c r="E28" i="20"/>
  <c r="I28" i="20" s="1"/>
  <c r="E27" i="20"/>
  <c r="F27" i="20" s="1"/>
  <c r="E26" i="20"/>
  <c r="I26" i="20" s="1"/>
  <c r="E25" i="20"/>
  <c r="F25" i="20" s="1"/>
  <c r="E24" i="20"/>
  <c r="F24" i="20" s="1"/>
  <c r="E23" i="20"/>
  <c r="F23" i="20" s="1"/>
  <c r="E22" i="20"/>
  <c r="F22" i="20" s="1"/>
  <c r="E21" i="20"/>
  <c r="F21" i="20" s="1"/>
  <c r="E20" i="20"/>
  <c r="F20" i="20" s="1"/>
  <c r="E19" i="20"/>
  <c r="F19" i="20" s="1"/>
  <c r="L18" i="20"/>
  <c r="E18" i="20"/>
  <c r="F18" i="20" s="1"/>
  <c r="E17" i="20"/>
  <c r="F17" i="20" s="1"/>
  <c r="L16" i="20"/>
  <c r="E16" i="20"/>
  <c r="I16" i="20" s="1"/>
  <c r="E15" i="20"/>
  <c r="F15" i="20" s="1"/>
  <c r="L14" i="20"/>
  <c r="E14" i="20"/>
  <c r="I14" i="20" s="1"/>
  <c r="E13" i="20"/>
  <c r="F13" i="20" s="1"/>
  <c r="L12" i="20"/>
  <c r="E12" i="20"/>
  <c r="F12" i="20" s="1"/>
  <c r="E11" i="20"/>
  <c r="F11" i="20" s="1"/>
  <c r="L10" i="20"/>
  <c r="E10" i="20"/>
  <c r="I10" i="20" s="1"/>
  <c r="E9" i="20"/>
  <c r="F9" i="20" s="1"/>
  <c r="L8" i="20"/>
  <c r="E8" i="20"/>
  <c r="F8" i="20" s="1"/>
  <c r="A5" i="20"/>
  <c r="E71" i="19"/>
  <c r="F71" i="19" s="1"/>
  <c r="E70" i="19"/>
  <c r="I70" i="19" s="1"/>
  <c r="E69" i="19"/>
  <c r="F69" i="19" s="1"/>
  <c r="E68" i="19"/>
  <c r="F68" i="19" s="1"/>
  <c r="E67" i="19"/>
  <c r="F67" i="19" s="1"/>
  <c r="E66" i="19"/>
  <c r="F66" i="19" s="1"/>
  <c r="E65" i="19"/>
  <c r="F65" i="19" s="1"/>
  <c r="E64" i="19"/>
  <c r="E63" i="19"/>
  <c r="F63" i="19" s="1"/>
  <c r="E62" i="19"/>
  <c r="F62" i="19" s="1"/>
  <c r="E61" i="19"/>
  <c r="F61" i="19" s="1"/>
  <c r="E60" i="19"/>
  <c r="F60" i="19" s="1"/>
  <c r="E59" i="19"/>
  <c r="F59" i="19" s="1"/>
  <c r="E58" i="19"/>
  <c r="I58" i="19" s="1"/>
  <c r="E57" i="19"/>
  <c r="F57" i="19" s="1"/>
  <c r="E56" i="19"/>
  <c r="F56" i="19" s="1"/>
  <c r="E55" i="19"/>
  <c r="F55" i="19" s="1"/>
  <c r="E54" i="19"/>
  <c r="F54" i="19" s="1"/>
  <c r="E53" i="19"/>
  <c r="F53" i="19" s="1"/>
  <c r="E52" i="19"/>
  <c r="I52" i="19" s="1"/>
  <c r="E51" i="19"/>
  <c r="F51" i="19" s="1"/>
  <c r="E50" i="19"/>
  <c r="I50" i="19" s="1"/>
  <c r="E49" i="19"/>
  <c r="F49" i="19" s="1"/>
  <c r="E48" i="19"/>
  <c r="F48" i="19" s="1"/>
  <c r="E47" i="19"/>
  <c r="F47" i="19" s="1"/>
  <c r="E46" i="19"/>
  <c r="F46" i="19" s="1"/>
  <c r="E45" i="19"/>
  <c r="F45" i="19" s="1"/>
  <c r="E44" i="19"/>
  <c r="F44" i="19" s="1"/>
  <c r="E43" i="19"/>
  <c r="F43" i="19" s="1"/>
  <c r="E42" i="19"/>
  <c r="F42" i="19" s="1"/>
  <c r="E41" i="19"/>
  <c r="F41" i="19" s="1"/>
  <c r="E40" i="19"/>
  <c r="I40" i="19" s="1"/>
  <c r="E39" i="19"/>
  <c r="F39" i="19" s="1"/>
  <c r="L38" i="19"/>
  <c r="E38" i="19"/>
  <c r="I38" i="19" s="1"/>
  <c r="E37" i="19"/>
  <c r="F37" i="19" s="1"/>
  <c r="L36" i="19"/>
  <c r="E36" i="19"/>
  <c r="F36" i="19" s="1"/>
  <c r="E35" i="19"/>
  <c r="F35" i="19" s="1"/>
  <c r="L34" i="19"/>
  <c r="E34" i="19"/>
  <c r="F34" i="19" s="1"/>
  <c r="E33" i="19"/>
  <c r="F33" i="19" s="1"/>
  <c r="L32" i="19"/>
  <c r="E32" i="19"/>
  <c r="I32" i="19" s="1"/>
  <c r="E31" i="19"/>
  <c r="F31" i="19" s="1"/>
  <c r="L30" i="19"/>
  <c r="E30" i="19"/>
  <c r="I30" i="19" s="1"/>
  <c r="E29" i="19"/>
  <c r="F29" i="19" s="1"/>
  <c r="L28" i="19"/>
  <c r="E28" i="19"/>
  <c r="F28" i="19" s="1"/>
  <c r="E27" i="19"/>
  <c r="F27" i="19" s="1"/>
  <c r="L26" i="19"/>
  <c r="E26" i="19"/>
  <c r="F26" i="19" s="1"/>
  <c r="E25" i="19"/>
  <c r="F25" i="19" s="1"/>
  <c r="L24" i="19"/>
  <c r="E24" i="19"/>
  <c r="I24" i="19" s="1"/>
  <c r="E23" i="19"/>
  <c r="F23" i="19" s="1"/>
  <c r="L22" i="19"/>
  <c r="E22" i="19"/>
  <c r="I22" i="19" s="1"/>
  <c r="E21" i="19"/>
  <c r="F21" i="19" s="1"/>
  <c r="L20" i="19"/>
  <c r="E20" i="19"/>
  <c r="E19" i="19"/>
  <c r="F19" i="19" s="1"/>
  <c r="L18" i="19"/>
  <c r="E18" i="19"/>
  <c r="F18" i="19" s="1"/>
  <c r="E17" i="19"/>
  <c r="F17" i="19" s="1"/>
  <c r="L16" i="19"/>
  <c r="E16" i="19"/>
  <c r="I16" i="19" s="1"/>
  <c r="E15" i="19"/>
  <c r="F15" i="19" s="1"/>
  <c r="L14" i="19"/>
  <c r="E14" i="19"/>
  <c r="I14" i="19" s="1"/>
  <c r="E13" i="19"/>
  <c r="F13" i="19" s="1"/>
  <c r="L12" i="19"/>
  <c r="E12" i="19"/>
  <c r="F12" i="19" s="1"/>
  <c r="E11" i="19"/>
  <c r="F11" i="19" s="1"/>
  <c r="L10" i="19"/>
  <c r="E10" i="19"/>
  <c r="I10" i="19" s="1"/>
  <c r="E9" i="19"/>
  <c r="F9" i="19" s="1"/>
  <c r="L8" i="19"/>
  <c r="E8" i="19"/>
  <c r="I8" i="19" s="1"/>
  <c r="A5" i="19"/>
  <c r="E39" i="18"/>
  <c r="F39" i="18" s="1"/>
  <c r="E38" i="18"/>
  <c r="I38" i="18" s="1"/>
  <c r="E37" i="18"/>
  <c r="F37" i="18" s="1"/>
  <c r="E36" i="18"/>
  <c r="F36" i="18" s="1"/>
  <c r="E35" i="18"/>
  <c r="F35" i="18" s="1"/>
  <c r="E34" i="18"/>
  <c r="F34" i="18" s="1"/>
  <c r="E33" i="18"/>
  <c r="F33" i="18" s="1"/>
  <c r="E32" i="18"/>
  <c r="F32" i="18" s="1"/>
  <c r="E31" i="18"/>
  <c r="F31" i="18" s="1"/>
  <c r="E30" i="18"/>
  <c r="I30" i="18" s="1"/>
  <c r="E29" i="18"/>
  <c r="F29" i="18" s="1"/>
  <c r="E28" i="18"/>
  <c r="F28" i="18" s="1"/>
  <c r="E27" i="18"/>
  <c r="F27" i="18" s="1"/>
  <c r="E26" i="18"/>
  <c r="I26" i="18" s="1"/>
  <c r="E25" i="18"/>
  <c r="F25" i="18" s="1"/>
  <c r="E24" i="18"/>
  <c r="I24" i="18" s="1"/>
  <c r="E23" i="18"/>
  <c r="F23" i="18" s="1"/>
  <c r="L22" i="18"/>
  <c r="E22" i="18"/>
  <c r="I22" i="18" s="1"/>
  <c r="E21" i="18"/>
  <c r="F21" i="18" s="1"/>
  <c r="L20" i="18"/>
  <c r="E20" i="18"/>
  <c r="F20" i="18" s="1"/>
  <c r="E19" i="18"/>
  <c r="F19" i="18" s="1"/>
  <c r="L18" i="18"/>
  <c r="E18" i="18"/>
  <c r="F18" i="18" s="1"/>
  <c r="E17" i="18"/>
  <c r="F17" i="18" s="1"/>
  <c r="L16" i="18"/>
  <c r="E16" i="18"/>
  <c r="I16" i="18" s="1"/>
  <c r="E15" i="18"/>
  <c r="F15" i="18" s="1"/>
  <c r="L14" i="18"/>
  <c r="E14" i="18"/>
  <c r="I14" i="18" s="1"/>
  <c r="E13" i="18"/>
  <c r="F13" i="18" s="1"/>
  <c r="L12" i="18"/>
  <c r="E12" i="18"/>
  <c r="F12" i="18" s="1"/>
  <c r="E11" i="18"/>
  <c r="F11" i="18" s="1"/>
  <c r="L10" i="18"/>
  <c r="E10" i="18"/>
  <c r="F10" i="18" s="1"/>
  <c r="E9" i="18"/>
  <c r="F9" i="18" s="1"/>
  <c r="L8" i="18"/>
  <c r="E8" i="18"/>
  <c r="I8" i="18" s="1"/>
  <c r="A5" i="18"/>
  <c r="E71" i="17"/>
  <c r="F71" i="17" s="1"/>
  <c r="E70" i="17"/>
  <c r="I70" i="17" s="1"/>
  <c r="E69" i="17"/>
  <c r="F69" i="17" s="1"/>
  <c r="E68" i="17"/>
  <c r="F68" i="17" s="1"/>
  <c r="E67" i="17"/>
  <c r="F67" i="17" s="1"/>
  <c r="E66" i="17"/>
  <c r="F66" i="17" s="1"/>
  <c r="E65" i="17"/>
  <c r="F65" i="17" s="1"/>
  <c r="E64" i="17"/>
  <c r="I64" i="17" s="1"/>
  <c r="E63" i="17"/>
  <c r="F63" i="17" s="1"/>
  <c r="E62" i="17"/>
  <c r="F62" i="17" s="1"/>
  <c r="E61" i="17"/>
  <c r="F61" i="17" s="1"/>
  <c r="E60" i="17"/>
  <c r="I60" i="17" s="1"/>
  <c r="E59" i="17"/>
  <c r="F59" i="17" s="1"/>
  <c r="E58" i="17"/>
  <c r="I58" i="17" s="1"/>
  <c r="E57" i="17"/>
  <c r="F57" i="17" s="1"/>
  <c r="E56" i="17"/>
  <c r="F56" i="17" s="1"/>
  <c r="E55" i="17"/>
  <c r="F55" i="17" s="1"/>
  <c r="E54" i="17"/>
  <c r="I54" i="17" s="1"/>
  <c r="E53" i="17"/>
  <c r="F53" i="17" s="1"/>
  <c r="E52" i="17"/>
  <c r="I52" i="17" s="1"/>
  <c r="E51" i="17"/>
  <c r="F51" i="17" s="1"/>
  <c r="E50" i="17"/>
  <c r="I50" i="17" s="1"/>
  <c r="E49" i="17"/>
  <c r="F49" i="17" s="1"/>
  <c r="E48" i="17"/>
  <c r="F48" i="17" s="1"/>
  <c r="E47" i="17"/>
  <c r="F47" i="17" s="1"/>
  <c r="E46" i="17"/>
  <c r="F46" i="17" s="1"/>
  <c r="E45" i="17"/>
  <c r="F45" i="17" s="1"/>
  <c r="E44" i="17"/>
  <c r="I44" i="17" s="1"/>
  <c r="E43" i="17"/>
  <c r="F43" i="17" s="1"/>
  <c r="E42" i="17"/>
  <c r="F42" i="17" s="1"/>
  <c r="E41" i="17"/>
  <c r="F41" i="17" s="1"/>
  <c r="E40" i="17"/>
  <c r="I40" i="17" s="1"/>
  <c r="E39" i="17"/>
  <c r="F39" i="17" s="1"/>
  <c r="L38" i="17"/>
  <c r="E38" i="17"/>
  <c r="I38" i="17" s="1"/>
  <c r="E37" i="17"/>
  <c r="F37" i="17" s="1"/>
  <c r="L36" i="17"/>
  <c r="E36" i="17"/>
  <c r="F36" i="17" s="1"/>
  <c r="E35" i="17"/>
  <c r="F35" i="17" s="1"/>
  <c r="L34" i="17"/>
  <c r="E34" i="17"/>
  <c r="F34" i="17" s="1"/>
  <c r="E33" i="17"/>
  <c r="F33" i="17" s="1"/>
  <c r="L32" i="17"/>
  <c r="E32" i="17"/>
  <c r="I32" i="17" s="1"/>
  <c r="E31" i="17"/>
  <c r="F31" i="17" s="1"/>
  <c r="L30" i="17"/>
  <c r="E30" i="17"/>
  <c r="I30" i="17" s="1"/>
  <c r="E29" i="17"/>
  <c r="F29" i="17" s="1"/>
  <c r="L28" i="17"/>
  <c r="E28" i="17"/>
  <c r="F28" i="17" s="1"/>
  <c r="E27" i="17"/>
  <c r="F27" i="17" s="1"/>
  <c r="L26" i="17"/>
  <c r="E26" i="17"/>
  <c r="F26" i="17" s="1"/>
  <c r="E25" i="17"/>
  <c r="F25" i="17" s="1"/>
  <c r="L24" i="17"/>
  <c r="E24" i="17"/>
  <c r="I24" i="17" s="1"/>
  <c r="E23" i="17"/>
  <c r="F23" i="17" s="1"/>
  <c r="L22" i="17"/>
  <c r="E22" i="17"/>
  <c r="I22" i="17" s="1"/>
  <c r="E21" i="17"/>
  <c r="F21" i="17" s="1"/>
  <c r="L20" i="17"/>
  <c r="E20" i="17"/>
  <c r="F20" i="17" s="1"/>
  <c r="E19" i="17"/>
  <c r="F19" i="17" s="1"/>
  <c r="L18" i="17"/>
  <c r="E18" i="17"/>
  <c r="F18" i="17" s="1"/>
  <c r="E17" i="17"/>
  <c r="F17" i="17" s="1"/>
  <c r="L16" i="17"/>
  <c r="E16" i="17"/>
  <c r="I16" i="17" s="1"/>
  <c r="E15" i="17"/>
  <c r="F15" i="17" s="1"/>
  <c r="L14" i="17"/>
  <c r="E14" i="17"/>
  <c r="I14" i="17" s="1"/>
  <c r="E13" i="17"/>
  <c r="F13" i="17" s="1"/>
  <c r="L12" i="17"/>
  <c r="E12" i="17"/>
  <c r="F12" i="17" s="1"/>
  <c r="E11" i="17"/>
  <c r="F11" i="17" s="1"/>
  <c r="L10" i="17"/>
  <c r="E10" i="17"/>
  <c r="F10" i="17" s="1"/>
  <c r="E9" i="17"/>
  <c r="F9" i="17" s="1"/>
  <c r="L8" i="17"/>
  <c r="E8" i="17"/>
  <c r="F8" i="17" s="1"/>
  <c r="A5" i="17"/>
  <c r="E135" i="16"/>
  <c r="F135" i="16" s="1"/>
  <c r="E134" i="16"/>
  <c r="I134" i="16" s="1"/>
  <c r="E133" i="16"/>
  <c r="F133" i="16" s="1"/>
  <c r="E132" i="16"/>
  <c r="F132" i="16" s="1"/>
  <c r="E131" i="16"/>
  <c r="F131" i="16" s="1"/>
  <c r="E130" i="16"/>
  <c r="I130" i="16" s="1"/>
  <c r="E129" i="16"/>
  <c r="F129" i="16" s="1"/>
  <c r="E128" i="16"/>
  <c r="I128" i="16" s="1"/>
  <c r="E127" i="16"/>
  <c r="F127" i="16" s="1"/>
  <c r="E126" i="16"/>
  <c r="F126" i="16" s="1"/>
  <c r="E125" i="16"/>
  <c r="F125" i="16" s="1"/>
  <c r="E124" i="16"/>
  <c r="F124" i="16" s="1"/>
  <c r="E123" i="16"/>
  <c r="F123" i="16" s="1"/>
  <c r="E122" i="16"/>
  <c r="I122" i="16" s="1"/>
  <c r="E121" i="16"/>
  <c r="F121" i="16" s="1"/>
  <c r="E120" i="16"/>
  <c r="E119" i="16"/>
  <c r="F119" i="16" s="1"/>
  <c r="E118" i="16"/>
  <c r="I118" i="16" s="1"/>
  <c r="E117" i="16"/>
  <c r="F117" i="16" s="1"/>
  <c r="E116" i="16"/>
  <c r="F116" i="16" s="1"/>
  <c r="E115" i="16"/>
  <c r="F115" i="16" s="1"/>
  <c r="E114" i="16"/>
  <c r="E113" i="16"/>
  <c r="F113" i="16" s="1"/>
  <c r="E112" i="16"/>
  <c r="E111" i="16"/>
  <c r="F111" i="16" s="1"/>
  <c r="E110" i="16"/>
  <c r="F110" i="16" s="1"/>
  <c r="E109" i="16"/>
  <c r="F109" i="16" s="1"/>
  <c r="E108" i="16"/>
  <c r="F108" i="16" s="1"/>
  <c r="E107" i="16"/>
  <c r="F107" i="16" s="1"/>
  <c r="E106" i="16"/>
  <c r="I106" i="16" s="1"/>
  <c r="E105" i="16"/>
  <c r="F105" i="16" s="1"/>
  <c r="E104" i="16"/>
  <c r="F104" i="16" s="1"/>
  <c r="E103" i="16"/>
  <c r="F103" i="16" s="1"/>
  <c r="E102" i="16"/>
  <c r="I102" i="16" s="1"/>
  <c r="E101" i="16"/>
  <c r="F101" i="16" s="1"/>
  <c r="E100" i="16"/>
  <c r="F100" i="16" s="1"/>
  <c r="E99" i="16"/>
  <c r="F99" i="16" s="1"/>
  <c r="E98" i="16"/>
  <c r="E97" i="16"/>
  <c r="F97" i="16" s="1"/>
  <c r="E96" i="16"/>
  <c r="E95" i="16"/>
  <c r="F95" i="16" s="1"/>
  <c r="E94" i="16"/>
  <c r="F94" i="16" s="1"/>
  <c r="E93" i="16"/>
  <c r="F93" i="16" s="1"/>
  <c r="E92" i="16"/>
  <c r="F92" i="16" s="1"/>
  <c r="E91" i="16"/>
  <c r="F91" i="16" s="1"/>
  <c r="E90" i="16"/>
  <c r="I90" i="16" s="1"/>
  <c r="E89" i="16"/>
  <c r="F89" i="16" s="1"/>
  <c r="E88" i="16"/>
  <c r="E87" i="16"/>
  <c r="F87" i="16" s="1"/>
  <c r="E86" i="16"/>
  <c r="E85" i="16"/>
  <c r="F85" i="16" s="1"/>
  <c r="E84" i="16"/>
  <c r="F84" i="16" s="1"/>
  <c r="E83" i="16"/>
  <c r="F83" i="16" s="1"/>
  <c r="E82" i="16"/>
  <c r="I82" i="16" s="1"/>
  <c r="E81" i="16"/>
  <c r="F81" i="16" s="1"/>
  <c r="E80" i="16"/>
  <c r="E79" i="16"/>
  <c r="F79" i="16" s="1"/>
  <c r="E78" i="16"/>
  <c r="F78" i="16" s="1"/>
  <c r="E77" i="16"/>
  <c r="F77" i="16" s="1"/>
  <c r="E76" i="16"/>
  <c r="F76" i="16" s="1"/>
  <c r="E75" i="16"/>
  <c r="F75" i="16" s="1"/>
  <c r="E74" i="16"/>
  <c r="E73" i="16"/>
  <c r="F73" i="16" s="1"/>
  <c r="E72" i="16"/>
  <c r="I72" i="16" s="1"/>
  <c r="E71" i="16"/>
  <c r="F71" i="16" s="1"/>
  <c r="L70" i="16"/>
  <c r="O38" i="16" s="1"/>
  <c r="E70" i="16"/>
  <c r="E69" i="16"/>
  <c r="F69" i="16" s="1"/>
  <c r="L68" i="16"/>
  <c r="E68" i="16"/>
  <c r="F68" i="16" s="1"/>
  <c r="E67" i="16"/>
  <c r="F67" i="16" s="1"/>
  <c r="L66" i="16"/>
  <c r="O36" i="16" s="1"/>
  <c r="E66" i="16"/>
  <c r="I66" i="16" s="1"/>
  <c r="E65" i="16"/>
  <c r="F65" i="16" s="1"/>
  <c r="L64" i="16"/>
  <c r="E64" i="16"/>
  <c r="E63" i="16"/>
  <c r="F63" i="16" s="1"/>
  <c r="L62" i="16"/>
  <c r="O34" i="16" s="1"/>
  <c r="E62" i="16"/>
  <c r="F62" i="16" s="1"/>
  <c r="E61" i="16"/>
  <c r="F61" i="16" s="1"/>
  <c r="L60" i="16"/>
  <c r="E60" i="16"/>
  <c r="E59" i="16"/>
  <c r="F59" i="16" s="1"/>
  <c r="L58" i="16"/>
  <c r="O32" i="16" s="1"/>
  <c r="E58" i="16"/>
  <c r="E57" i="16"/>
  <c r="F57" i="16" s="1"/>
  <c r="L56" i="16"/>
  <c r="E56" i="16"/>
  <c r="F56" i="16" s="1"/>
  <c r="E55" i="16"/>
  <c r="F55" i="16" s="1"/>
  <c r="L54" i="16"/>
  <c r="O30" i="16" s="1"/>
  <c r="E54" i="16"/>
  <c r="E53" i="16"/>
  <c r="F53" i="16" s="1"/>
  <c r="L52" i="16"/>
  <c r="E52" i="16"/>
  <c r="F52" i="16" s="1"/>
  <c r="E51" i="16"/>
  <c r="F51" i="16" s="1"/>
  <c r="L50" i="16"/>
  <c r="O28" i="16" s="1"/>
  <c r="E50" i="16"/>
  <c r="I50" i="16" s="1"/>
  <c r="E49" i="16"/>
  <c r="F49" i="16" s="1"/>
  <c r="L48" i="16"/>
  <c r="E48" i="16"/>
  <c r="F48" i="16" s="1"/>
  <c r="E47" i="16"/>
  <c r="F47" i="16" s="1"/>
  <c r="L46" i="16"/>
  <c r="O26" i="16" s="1"/>
  <c r="E46" i="16"/>
  <c r="F46" i="16" s="1"/>
  <c r="E45" i="16"/>
  <c r="F45" i="16" s="1"/>
  <c r="L44" i="16"/>
  <c r="E44" i="16"/>
  <c r="E43" i="16"/>
  <c r="F43" i="16" s="1"/>
  <c r="L42" i="16"/>
  <c r="O24" i="16" s="1"/>
  <c r="E42" i="16"/>
  <c r="F42" i="16" s="1"/>
  <c r="E41" i="16"/>
  <c r="F41" i="16" s="1"/>
  <c r="L40" i="16"/>
  <c r="E40" i="16"/>
  <c r="F40" i="16" s="1"/>
  <c r="E39" i="16"/>
  <c r="F39" i="16" s="1"/>
  <c r="L38" i="16"/>
  <c r="O22" i="16" s="1"/>
  <c r="E38" i="16"/>
  <c r="E37" i="16"/>
  <c r="F37" i="16" s="1"/>
  <c r="L36" i="16"/>
  <c r="E36" i="16"/>
  <c r="F36" i="16" s="1"/>
  <c r="E35" i="16"/>
  <c r="F35" i="16" s="1"/>
  <c r="L34" i="16"/>
  <c r="O20" i="16" s="1"/>
  <c r="E34" i="16"/>
  <c r="F34" i="16" s="1"/>
  <c r="E33" i="16"/>
  <c r="F33" i="16" s="1"/>
  <c r="L32" i="16"/>
  <c r="E32" i="16"/>
  <c r="E31" i="16"/>
  <c r="F31" i="16" s="1"/>
  <c r="L30" i="16"/>
  <c r="O18" i="16" s="1"/>
  <c r="E30" i="16"/>
  <c r="E29" i="16"/>
  <c r="F29" i="16" s="1"/>
  <c r="L28" i="16"/>
  <c r="E28" i="16"/>
  <c r="F28" i="16" s="1"/>
  <c r="E27" i="16"/>
  <c r="F27" i="16" s="1"/>
  <c r="L26" i="16"/>
  <c r="O16" i="16" s="1"/>
  <c r="E26" i="16"/>
  <c r="F26" i="16" s="1"/>
  <c r="E25" i="16"/>
  <c r="F25" i="16" s="1"/>
  <c r="L24" i="16"/>
  <c r="E24" i="16"/>
  <c r="E23" i="16"/>
  <c r="F23" i="16" s="1"/>
  <c r="L22" i="16"/>
  <c r="O14" i="16" s="1"/>
  <c r="E22" i="16"/>
  <c r="E21" i="16"/>
  <c r="F21" i="16" s="1"/>
  <c r="L20" i="16"/>
  <c r="E20" i="16"/>
  <c r="F20" i="16" s="1"/>
  <c r="E19" i="16"/>
  <c r="F19" i="16" s="1"/>
  <c r="L18" i="16"/>
  <c r="O12" i="16" s="1"/>
  <c r="E18" i="16"/>
  <c r="F18" i="16" s="1"/>
  <c r="E17" i="16"/>
  <c r="F17" i="16" s="1"/>
  <c r="L16" i="16"/>
  <c r="E16" i="16"/>
  <c r="F16" i="16" s="1"/>
  <c r="E15" i="16"/>
  <c r="F15" i="16" s="1"/>
  <c r="L14" i="16"/>
  <c r="O10" i="16" s="1"/>
  <c r="E14" i="16"/>
  <c r="E13" i="16"/>
  <c r="F13" i="16" s="1"/>
  <c r="L12" i="16"/>
  <c r="E12" i="16"/>
  <c r="F12" i="16" s="1"/>
  <c r="E11" i="16"/>
  <c r="F11" i="16" s="1"/>
  <c r="L10" i="16"/>
  <c r="O8" i="16" s="1"/>
  <c r="E10" i="16"/>
  <c r="E9" i="16"/>
  <c r="F9" i="16" s="1"/>
  <c r="L8" i="16"/>
  <c r="E8" i="16"/>
  <c r="A5" i="16"/>
  <c r="E39" i="15"/>
  <c r="F39" i="15" s="1"/>
  <c r="E38" i="15"/>
  <c r="F38" i="15" s="1"/>
  <c r="E37" i="15"/>
  <c r="F37" i="15" s="1"/>
  <c r="E36" i="15"/>
  <c r="I36" i="15" s="1"/>
  <c r="E35" i="15"/>
  <c r="F35" i="15" s="1"/>
  <c r="E34" i="15"/>
  <c r="E33" i="15"/>
  <c r="F33" i="15" s="1"/>
  <c r="E32" i="15"/>
  <c r="F32" i="15" s="1"/>
  <c r="E31" i="15"/>
  <c r="F31" i="15" s="1"/>
  <c r="E30" i="15"/>
  <c r="F30" i="15" s="1"/>
  <c r="E29" i="15"/>
  <c r="F29" i="15" s="1"/>
  <c r="E28" i="15"/>
  <c r="I28" i="15" s="1"/>
  <c r="E27" i="15"/>
  <c r="F27" i="15" s="1"/>
  <c r="E26" i="15"/>
  <c r="F26" i="15" s="1"/>
  <c r="E25" i="15"/>
  <c r="F25" i="15" s="1"/>
  <c r="E24" i="15"/>
  <c r="E23" i="15"/>
  <c r="F23" i="15" s="1"/>
  <c r="L22" i="15"/>
  <c r="E22" i="15"/>
  <c r="F22" i="15" s="1"/>
  <c r="E21" i="15"/>
  <c r="F21" i="15" s="1"/>
  <c r="L20" i="15"/>
  <c r="E20" i="15"/>
  <c r="I20" i="15" s="1"/>
  <c r="E19" i="15"/>
  <c r="F19" i="15" s="1"/>
  <c r="L18" i="15"/>
  <c r="E18" i="15"/>
  <c r="I18" i="15" s="1"/>
  <c r="E17" i="15"/>
  <c r="F17" i="15" s="1"/>
  <c r="L16" i="15"/>
  <c r="E16" i="15"/>
  <c r="I16" i="15" s="1"/>
  <c r="E15" i="15"/>
  <c r="F15" i="15" s="1"/>
  <c r="L14" i="15"/>
  <c r="E14" i="15"/>
  <c r="I14" i="15" s="1"/>
  <c r="E13" i="15"/>
  <c r="F13" i="15" s="1"/>
  <c r="L12" i="15"/>
  <c r="E12" i="15"/>
  <c r="E11" i="15"/>
  <c r="F11" i="15" s="1"/>
  <c r="L10" i="15"/>
  <c r="E10" i="15"/>
  <c r="F10" i="15" s="1"/>
  <c r="E9" i="15"/>
  <c r="F9" i="15" s="1"/>
  <c r="L8" i="15"/>
  <c r="E8" i="15"/>
  <c r="F8" i="15" s="1"/>
  <c r="A5" i="15"/>
  <c r="F14" i="20" l="1"/>
  <c r="F28" i="20"/>
  <c r="I18" i="20"/>
  <c r="I24" i="20"/>
  <c r="I30" i="20"/>
  <c r="F16" i="20"/>
  <c r="I22" i="20"/>
  <c r="I34" i="20"/>
  <c r="F32" i="20"/>
  <c r="F38" i="20"/>
  <c r="I8" i="20"/>
  <c r="F16" i="19"/>
  <c r="I60" i="19"/>
  <c r="F32" i="19"/>
  <c r="I66" i="19"/>
  <c r="I44" i="19"/>
  <c r="I26" i="19"/>
  <c r="I54" i="19"/>
  <c r="I46" i="19"/>
  <c r="F10" i="19"/>
  <c r="F20" i="19"/>
  <c r="I20" i="19" s="1"/>
  <c r="I56" i="19"/>
  <c r="I18" i="19"/>
  <c r="I28" i="19"/>
  <c r="I34" i="19"/>
  <c r="I68" i="19"/>
  <c r="I12" i="19"/>
  <c r="I42" i="19"/>
  <c r="F26" i="18"/>
  <c r="I32" i="18"/>
  <c r="I10" i="18"/>
  <c r="I34" i="18"/>
  <c r="I18" i="18"/>
  <c r="I12" i="18"/>
  <c r="F16" i="18"/>
  <c r="I28" i="18"/>
  <c r="I26" i="17"/>
  <c r="F32" i="17"/>
  <c r="I10" i="17"/>
  <c r="F60" i="17"/>
  <c r="I18" i="17"/>
  <c r="I66" i="17"/>
  <c r="I46" i="17"/>
  <c r="F44" i="17"/>
  <c r="F54" i="17"/>
  <c r="I28" i="17"/>
  <c r="I42" i="17"/>
  <c r="I12" i="17"/>
  <c r="F16" i="17"/>
  <c r="I56" i="17"/>
  <c r="I34" i="17"/>
  <c r="I68" i="17"/>
  <c r="I18" i="16"/>
  <c r="I104" i="16"/>
  <c r="I28" i="16"/>
  <c r="F32" i="16"/>
  <c r="I32" i="16" s="1"/>
  <c r="F90" i="16"/>
  <c r="F60" i="16"/>
  <c r="I60" i="16" s="1"/>
  <c r="F44" i="16"/>
  <c r="I44" i="16" s="1"/>
  <c r="I12" i="16"/>
  <c r="I68" i="16"/>
  <c r="F86" i="16"/>
  <c r="I86" i="16" s="1"/>
  <c r="F118" i="16"/>
  <c r="I42" i="16"/>
  <c r="I124" i="16"/>
  <c r="F54" i="16"/>
  <c r="I54" i="16" s="1"/>
  <c r="F88" i="16"/>
  <c r="I88" i="16" s="1"/>
  <c r="I94" i="16"/>
  <c r="F120" i="16"/>
  <c r="I120" i="16" s="1"/>
  <c r="F22" i="16"/>
  <c r="I22" i="16" s="1"/>
  <c r="F66" i="16"/>
  <c r="F72" i="16"/>
  <c r="F102" i="16"/>
  <c r="F10" i="16"/>
  <c r="I10" i="16" s="1"/>
  <c r="I16" i="16"/>
  <c r="I26" i="16"/>
  <c r="I46" i="16"/>
  <c r="I76" i="16"/>
  <c r="F106" i="16"/>
  <c r="I110" i="16"/>
  <c r="F50" i="16"/>
  <c r="I56" i="16"/>
  <c r="I92" i="16"/>
  <c r="F122" i="16"/>
  <c r="I126" i="16"/>
  <c r="F134" i="16"/>
  <c r="I34" i="16"/>
  <c r="F38" i="16"/>
  <c r="I38" i="16" s="1"/>
  <c r="F74" i="16"/>
  <c r="I74" i="16" s="1"/>
  <c r="I78" i="16"/>
  <c r="I108" i="16"/>
  <c r="I8" i="15"/>
  <c r="F16" i="15"/>
  <c r="I32" i="15"/>
  <c r="I26" i="15"/>
  <c r="F24" i="15"/>
  <c r="I24" i="15" s="1"/>
  <c r="I22" i="15"/>
  <c r="I38" i="15"/>
  <c r="I10" i="15"/>
  <c r="F20" i="15"/>
  <c r="F36" i="15"/>
  <c r="I20" i="20"/>
  <c r="I36" i="20"/>
  <c r="F10" i="20"/>
  <c r="I12" i="20"/>
  <c r="F26" i="20"/>
  <c r="I36" i="19"/>
  <c r="I48" i="19"/>
  <c r="I62" i="19"/>
  <c r="F14" i="19"/>
  <c r="F30" i="19"/>
  <c r="F58" i="19"/>
  <c r="F70" i="19"/>
  <c r="F8" i="19"/>
  <c r="F24" i="19"/>
  <c r="F40" i="19"/>
  <c r="F52" i="19"/>
  <c r="F64" i="19"/>
  <c r="I64" i="19" s="1"/>
  <c r="F22" i="19"/>
  <c r="F38" i="19"/>
  <c r="F50" i="19"/>
  <c r="I20" i="18"/>
  <c r="I36" i="18"/>
  <c r="F30" i="18"/>
  <c r="F14" i="18"/>
  <c r="F8" i="18"/>
  <c r="F24" i="18"/>
  <c r="F22" i="18"/>
  <c r="F38" i="18"/>
  <c r="I20" i="17"/>
  <c r="I36" i="17"/>
  <c r="I48" i="17"/>
  <c r="I62" i="17"/>
  <c r="F58" i="17"/>
  <c r="F70" i="17"/>
  <c r="F14" i="17"/>
  <c r="F30" i="17"/>
  <c r="F24" i="17"/>
  <c r="F40" i="17"/>
  <c r="F52" i="17"/>
  <c r="F64" i="17"/>
  <c r="I8" i="17"/>
  <c r="F22" i="17"/>
  <c r="F38" i="17"/>
  <c r="F50" i="17"/>
  <c r="I40" i="16"/>
  <c r="I52" i="16"/>
  <c r="I20" i="16"/>
  <c r="I36" i="16"/>
  <c r="I48" i="16"/>
  <c r="I62" i="16"/>
  <c r="I84" i="16"/>
  <c r="I100" i="16"/>
  <c r="I116" i="16"/>
  <c r="I132" i="16"/>
  <c r="F14" i="16"/>
  <c r="I14" i="16" s="1"/>
  <c r="F58" i="16"/>
  <c r="I58" i="16" s="1"/>
  <c r="F70" i="16"/>
  <c r="I70" i="16" s="1"/>
  <c r="F82" i="16"/>
  <c r="F98" i="16"/>
  <c r="I98" i="16" s="1"/>
  <c r="F114" i="16"/>
  <c r="I114" i="16" s="1"/>
  <c r="F130" i="16"/>
  <c r="F30" i="16"/>
  <c r="I30" i="16" s="1"/>
  <c r="F8" i="16"/>
  <c r="I8" i="16" s="1"/>
  <c r="F24" i="16"/>
  <c r="I24" i="16" s="1"/>
  <c r="F64" i="16"/>
  <c r="I64" i="16" s="1"/>
  <c r="F80" i="16"/>
  <c r="I80" i="16" s="1"/>
  <c r="F96" i="16"/>
  <c r="I96" i="16" s="1"/>
  <c r="F112" i="16"/>
  <c r="I112" i="16" s="1"/>
  <c r="F128" i="16"/>
  <c r="F18" i="15"/>
  <c r="F34" i="15"/>
  <c r="I34" i="15" s="1"/>
  <c r="F28" i="15"/>
  <c r="I30" i="15"/>
  <c r="F14" i="15"/>
  <c r="F12" i="15"/>
  <c r="I12" i="15" s="1"/>
  <c r="G71" i="8" l="1"/>
  <c r="J70" i="8"/>
  <c r="G69" i="8"/>
  <c r="J68" i="8"/>
  <c r="G67" i="8"/>
  <c r="J66" i="8"/>
  <c r="G65" i="8"/>
  <c r="J64" i="8"/>
  <c r="G63" i="8"/>
  <c r="J62" i="8"/>
  <c r="G61" i="8"/>
  <c r="G60" i="8"/>
  <c r="G59" i="8"/>
  <c r="G58" i="8"/>
  <c r="G57" i="8"/>
  <c r="J56" i="8"/>
  <c r="G55" i="8"/>
  <c r="G54" i="8"/>
  <c r="G53" i="8"/>
  <c r="J52" i="8"/>
  <c r="G51" i="8"/>
  <c r="G50" i="8"/>
  <c r="G49" i="8"/>
  <c r="J48" i="8"/>
  <c r="G47" i="8"/>
  <c r="J46" i="8"/>
  <c r="G45" i="8"/>
  <c r="J44" i="8"/>
  <c r="G43" i="8"/>
  <c r="J42" i="8"/>
  <c r="G41" i="8"/>
  <c r="J40" i="8"/>
  <c r="G39" i="8"/>
  <c r="M38" i="8"/>
  <c r="G38" i="8"/>
  <c r="G37" i="8"/>
  <c r="M36" i="8"/>
  <c r="J36" i="8"/>
  <c r="G35" i="8"/>
  <c r="M34" i="8"/>
  <c r="J34" i="8"/>
  <c r="G33" i="8"/>
  <c r="M32" i="8"/>
  <c r="J32" i="8"/>
  <c r="G31" i="8"/>
  <c r="M30" i="8"/>
  <c r="J30" i="8"/>
  <c r="G29" i="8"/>
  <c r="M28" i="8"/>
  <c r="J28" i="8"/>
  <c r="G27" i="8"/>
  <c r="M26" i="8"/>
  <c r="J26" i="8"/>
  <c r="G25" i="8"/>
  <c r="M24" i="8"/>
  <c r="J24" i="8"/>
  <c r="G23" i="8"/>
  <c r="M22" i="8"/>
  <c r="G22" i="8"/>
  <c r="G21" i="8"/>
  <c r="M20" i="8"/>
  <c r="J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M10" i="8"/>
  <c r="J10" i="8"/>
  <c r="G9" i="8"/>
  <c r="M8" i="8"/>
  <c r="G8" i="8"/>
  <c r="A5" i="8"/>
  <c r="J8" i="8" l="1"/>
  <c r="G42" i="8"/>
  <c r="G48" i="8"/>
  <c r="J22" i="8"/>
  <c r="G20" i="8"/>
  <c r="J60" i="8"/>
  <c r="G68" i="8"/>
  <c r="J38" i="8"/>
  <c r="J12" i="8"/>
  <c r="G36" i="8"/>
  <c r="G44" i="8"/>
  <c r="J58" i="8"/>
  <c r="G56" i="8"/>
  <c r="G28" i="8"/>
  <c r="J50" i="8"/>
  <c r="G62" i="8"/>
  <c r="G16" i="8"/>
  <c r="G32" i="8"/>
  <c r="G18" i="8"/>
  <c r="G34" i="8"/>
  <c r="G46" i="8"/>
  <c r="G14" i="8"/>
  <c r="G30" i="8"/>
  <c r="G70" i="8"/>
  <c r="G10" i="8"/>
  <c r="G26" i="8"/>
  <c r="G66" i="8"/>
  <c r="G52" i="8"/>
  <c r="J54" i="8"/>
  <c r="G64" i="8"/>
  <c r="G24" i="8"/>
  <c r="G40" i="8"/>
</calcChain>
</file>

<file path=xl/sharedStrings.xml><?xml version="1.0" encoding="utf-8"?>
<sst xmlns="http://schemas.openxmlformats.org/spreadsheetml/2006/main" count="561" uniqueCount="214">
  <si>
    <t>No. Entries</t>
  </si>
  <si>
    <t>Score</t>
  </si>
  <si>
    <t>Holders: Colaiste Eanna CBS, Rathfarnham</t>
  </si>
  <si>
    <t>Colaiste Chraobh Abhann, Kilcoole</t>
  </si>
  <si>
    <t>Ballinteer C.S.</t>
  </si>
  <si>
    <t>Oatlands College</t>
  </si>
  <si>
    <t>Tallaght C.S.</t>
  </si>
  <si>
    <t>St. Joseph's CBS, Fairview</t>
  </si>
  <si>
    <t>Firhouse C.C.</t>
  </si>
  <si>
    <t>Ardee C.S.</t>
  </si>
  <si>
    <t>Naas CBS</t>
  </si>
  <si>
    <t>Patrician S.S., Newbridge</t>
  </si>
  <si>
    <t>Scoil Mhuire, Strokestown</t>
  </si>
  <si>
    <t>De La Salle College, Dundalk</t>
  </si>
  <si>
    <t>Franciscan College, Gormanston</t>
  </si>
  <si>
    <t>Palmerstown C.S.</t>
  </si>
  <si>
    <t>St. Paul's College, Raheny</t>
  </si>
  <si>
    <t>St. Benildus College, Kilmacud</t>
  </si>
  <si>
    <t>Athlone C.C.</t>
  </si>
  <si>
    <t>St. Kevin's College, Finglas</t>
  </si>
  <si>
    <t>Clonkeen College</t>
  </si>
  <si>
    <t>St. Michael's College, Ailesbury Road</t>
  </si>
  <si>
    <t>Moate C.S.</t>
  </si>
  <si>
    <t>Beneavin College, Finglas</t>
  </si>
  <si>
    <t>St. Declan's College, Cabra</t>
  </si>
  <si>
    <t>Templeogue College</t>
  </si>
  <si>
    <t>St. Oliver's C.C., Drogheda</t>
  </si>
  <si>
    <t>Ratoath College</t>
  </si>
  <si>
    <t>Castleknock College</t>
  </si>
  <si>
    <t>Chanel College, Coolock</t>
  </si>
  <si>
    <t>Skerries C.C.</t>
  </si>
  <si>
    <t>St. Vincent's S.S., Glasnevin</t>
  </si>
  <si>
    <t>St. Tiernan's C.S., Balally</t>
  </si>
  <si>
    <t>Colaiste Choilm, Tullamore</t>
  </si>
  <si>
    <t>Larkin C.C.</t>
  </si>
  <si>
    <t>Drimnagh Castle CBS</t>
  </si>
  <si>
    <t>Donahies C.S.</t>
  </si>
  <si>
    <t>Portmarnock C.S.</t>
  </si>
  <si>
    <t>St. Kieran's College, Kilkenny</t>
  </si>
  <si>
    <t>Marian College, Ballsbridge</t>
  </si>
  <si>
    <t>Collinstown Park C.C.</t>
  </si>
  <si>
    <t>St. Mark's C.S., Tallaght</t>
  </si>
  <si>
    <t>Colaiste Phadraig CBS, Lucan</t>
  </si>
  <si>
    <t>St. Kevin's C.C., Clondalkin</t>
  </si>
  <si>
    <t>St. Mary's D.S., Drogheda</t>
  </si>
  <si>
    <t>Colaiste Choilm CBS, Swords</t>
  </si>
  <si>
    <t>Coolmine C.S.</t>
  </si>
  <si>
    <t>St. MacDara's C.S., Templeogue</t>
  </si>
  <si>
    <t>St. John's College, Ballyfermot</t>
  </si>
  <si>
    <t>Hartstown C.S.</t>
  </si>
  <si>
    <t>Ashbourne C.S.</t>
  </si>
  <si>
    <t>St. Finian's C.C., Swords</t>
  </si>
  <si>
    <t>Colaiste na hInse, Laytown</t>
  </si>
  <si>
    <t>Dundalk Grammar School</t>
  </si>
  <si>
    <t>Rockbrook Park School</t>
  </si>
  <si>
    <t>Confey College, Leixlip</t>
  </si>
  <si>
    <t>Presentation College, Bray</t>
  </si>
  <si>
    <t>Dunshaughlin C.C.</t>
  </si>
  <si>
    <t>Salesian College, Celbridge</t>
  </si>
  <si>
    <t>Colaiste Chiarain, Leixlip</t>
  </si>
  <si>
    <t>Entrants</t>
  </si>
  <si>
    <t>Match</t>
  </si>
  <si>
    <t>Team</t>
  </si>
  <si>
    <t>Preliminary Round</t>
  </si>
  <si>
    <t>Quarter-Finals</t>
  </si>
  <si>
    <t>School</t>
  </si>
  <si>
    <t>FAI Schools Bank of Ireland Leinster Minor Cup</t>
  </si>
  <si>
    <t>FAI Schools Bank of Ireland Leinster First Year Cup</t>
  </si>
  <si>
    <t>FAI Schools Bank of Ireland Leinster First Year 'B' Cup</t>
  </si>
  <si>
    <t>FAI Schools Bank of Ireland Leinster Dr. Tony O'Neill Senior Cup</t>
  </si>
  <si>
    <t>First Round</t>
  </si>
  <si>
    <t>Second Round</t>
  </si>
  <si>
    <t>Third Round</t>
  </si>
  <si>
    <t xml:space="preserve">Competition Organiser: Billy Forbes: 086-3348389/ billy.forbes@faischools.ie </t>
  </si>
  <si>
    <t>Boyne C.S., Trim</t>
  </si>
  <si>
    <t>Colaiste Ris, Dundalk</t>
  </si>
  <si>
    <t>Ardgillan C.C.</t>
  </si>
  <si>
    <t>Malahide C.S.</t>
  </si>
  <si>
    <t>St. Aidan's CBS, Whitehall</t>
  </si>
  <si>
    <t>Belvedere College</t>
  </si>
  <si>
    <t>Riversdale C.C.</t>
  </si>
  <si>
    <t>Adamstown C.C.</t>
  </si>
  <si>
    <t>Lucan C.C.</t>
  </si>
  <si>
    <t>Maynooth Secondary School</t>
  </si>
  <si>
    <t>Newbridge College</t>
  </si>
  <si>
    <t>St. Finian's College, Mullingar</t>
  </si>
  <si>
    <t>Wilson's Hospital School, M'Farnham</t>
  </si>
  <si>
    <t>St. Mary's CBS, Portlaoise</t>
  </si>
  <si>
    <t>Cabinteely C.S.</t>
  </si>
  <si>
    <t>Blackrock College</t>
  </si>
  <si>
    <t>Colaiste Eanna CBS, Rathfarnham</t>
  </si>
  <si>
    <t>Palmerston C.S.</t>
  </si>
  <si>
    <t>Moyle Park College, Clondalkin</t>
  </si>
  <si>
    <t>St. Colmcille's C.S., Knocklyon</t>
  </si>
  <si>
    <t>St. Brendan's College, Bray</t>
  </si>
  <si>
    <t>Arklow CBS</t>
  </si>
  <si>
    <t>Enniscorthy V.C.</t>
  </si>
  <si>
    <t>Gorey C.S.</t>
  </si>
  <si>
    <t>CBS Kilkenny</t>
  </si>
  <si>
    <t>Wexford CBS</t>
  </si>
  <si>
    <t>Borris V.S.</t>
  </si>
  <si>
    <t>Colaiste Bhride, Carnew</t>
  </si>
  <si>
    <t>Adamstown C.C./Blakestown C.C.</t>
  </si>
  <si>
    <t>Tallaght C.S./Firhouse C.C.</t>
  </si>
  <si>
    <t>To be played by 2nd October</t>
  </si>
  <si>
    <t>To be played by 16th October</t>
  </si>
  <si>
    <t>To be played by 6th November</t>
  </si>
  <si>
    <t>Holders: New Cross College, Finglas</t>
  </si>
  <si>
    <t xml:space="preserve">Competition Organiser: Robert Moran: 086-8537231/ robert.moran@faischools.ie </t>
  </si>
  <si>
    <t>FAI Schools Bank of Ireland Leinster John Murphy Senior 'B' Cup</t>
  </si>
  <si>
    <t>Ard Scoil Chiarain, Clara</t>
  </si>
  <si>
    <t>Greenhills College</t>
  </si>
  <si>
    <t>James Street CBS</t>
  </si>
  <si>
    <t>Mount Seskin C.C., Tallaght</t>
  </si>
  <si>
    <t>St. Kevin's College, Crumlin</t>
  </si>
  <si>
    <t>St. Kevin's Community College, Clondalkin</t>
  </si>
  <si>
    <t>St. Kilian's D.S.D., Clonskeagh</t>
  </si>
  <si>
    <t>St. Laurence's College, Loughlinstown</t>
  </si>
  <si>
    <t>Gaelcholaiste Chill Dara, Naas</t>
  </si>
  <si>
    <t>St. Paul's S.S., Monasterevin</t>
  </si>
  <si>
    <t>O'Fiaich College, Dundalk</t>
  </si>
  <si>
    <t>St. Fintina's P.P., Enfield</t>
  </si>
  <si>
    <t>Gaelcholaiste na Mara, Arklow</t>
  </si>
  <si>
    <t>Ramsgrange C.S., New Ross</t>
  </si>
  <si>
    <t>Muine Bheag V.S.</t>
  </si>
  <si>
    <t>Colaiste an Atha, Kilmuckridge</t>
  </si>
  <si>
    <t>Colaiste Eoin, Hacketstown</t>
  </si>
  <si>
    <t>Colaiste Lorcain, Castledermot</t>
  </si>
  <si>
    <t>CBS Westland Row</t>
  </si>
  <si>
    <t>Colaiste Dhulaigh, Coolock</t>
  </si>
  <si>
    <t>New Cross College, Finglas</t>
  </si>
  <si>
    <t>St. Patrick's Cathedral Grammar School</t>
  </si>
  <si>
    <t>Trinity C.S., Ballymun</t>
  </si>
  <si>
    <t>BYE</t>
  </si>
  <si>
    <t>To be played by 7th October</t>
  </si>
  <si>
    <t>To be played by 21st October</t>
  </si>
  <si>
    <t>Marist College, Dundalk</t>
  </si>
  <si>
    <t>Gaelcholaiste Reachrann</t>
  </si>
  <si>
    <t>O'Connell's School</t>
  </si>
  <si>
    <t>Killinarden C.S.</t>
  </si>
  <si>
    <t>Old Bawn C.S., Tallaght</t>
  </si>
  <si>
    <t>St. Aidan's C.S., Tallaght</t>
  </si>
  <si>
    <t>Our Lady of Mercy S.S., Drimnagh</t>
  </si>
  <si>
    <t>Luttrelstown C.C.</t>
  </si>
  <si>
    <t>Colaiste Pobail Setanta, Clonee</t>
  </si>
  <si>
    <t>Scoil Dara, Kilcock</t>
  </si>
  <si>
    <t>Maynooth S.S.</t>
  </si>
  <si>
    <t>Curragh P.P.</t>
  </si>
  <si>
    <t>Castlepollard C.C.</t>
  </si>
  <si>
    <t>St. Joseph's S.S., Rochfortbridge</t>
  </si>
  <si>
    <t>St. Mel's College, Longford</t>
  </si>
  <si>
    <t>CBS New Ross</t>
  </si>
  <si>
    <t>Colaiste Abbain, Adamstown</t>
  </si>
  <si>
    <t>Tullow C.S.</t>
  </si>
  <si>
    <t>St. Mary's CBS, Enniscorthy</t>
  </si>
  <si>
    <t>Grennan College, Thomastown</t>
  </si>
  <si>
    <t>Colaiste Cois Siuire, Mooncoin</t>
  </si>
  <si>
    <t>FAI Schools Bank of Ireland Leinster Tom Ticher Junior Cup</t>
  </si>
  <si>
    <t>Holders: Gaelcholaiste na Mara, Arklow</t>
  </si>
  <si>
    <t xml:space="preserve">Competition Organiser: John Fanning: 087-4491208/ john.fanning@faischools.ie </t>
  </si>
  <si>
    <t>To be played by September 25th</t>
  </si>
  <si>
    <t>To be played by October 2nd</t>
  </si>
  <si>
    <t>To be played by October 16th</t>
  </si>
  <si>
    <t>To be played by November 6th</t>
  </si>
  <si>
    <t xml:space="preserve">Competition Organiser: Gavan Kierans: 087-2142643/ gavan.kierans@faischools.ie </t>
  </si>
  <si>
    <t>Holders: Colaiste Phadraig CBS, Lucan</t>
  </si>
  <si>
    <t>St. Joseph's CBS, Drogheda</t>
  </si>
  <si>
    <t>Colaiste na Mi, Navan</t>
  </si>
  <si>
    <t>Dunshaughlin C.S</t>
  </si>
  <si>
    <t>Colaiste Craobh Abhann, Kilcoole</t>
  </si>
  <si>
    <t>Roscrea C.C.</t>
  </si>
  <si>
    <t>Ardscoil Rath Iomghain, Rathangan</t>
  </si>
  <si>
    <t>Colaiste Ris, Dundalk/De La Salle College, Dundalk</t>
  </si>
  <si>
    <t>Larkin C.C./St. Joseph's CBS, Fairview</t>
  </si>
  <si>
    <t>Athlone C.C./Moate C.S.</t>
  </si>
  <si>
    <t>Enniscorthy V.C./Creagh College, Gorey</t>
  </si>
  <si>
    <t>To be played by 23rd October</t>
  </si>
  <si>
    <t>To be played by 20th November</t>
  </si>
  <si>
    <t>Ballymakenny College</t>
  </si>
  <si>
    <t>Colaiste Mhuire, Cabra</t>
  </si>
  <si>
    <t>St. Patrick's Cathedral G.S.</t>
  </si>
  <si>
    <t>Colaiste de hIde, Tallaght</t>
  </si>
  <si>
    <t>Wilson's Hospital School, M'farnham</t>
  </si>
  <si>
    <t>Columba College, Killucan</t>
  </si>
  <si>
    <t>St. Conleth's C.C., Newbridge</t>
  </si>
  <si>
    <t>Scoil Aireagail, Ballyhale</t>
  </si>
  <si>
    <t>Dublin Oak Academy, Bray</t>
  </si>
  <si>
    <t>Gaelcholaiste Cheatharlach</t>
  </si>
  <si>
    <t>FAI Schools Leinster Minor 'B' Cup</t>
  </si>
  <si>
    <t>Holders: Grennan College, Thomastown</t>
  </si>
  <si>
    <t xml:space="preserve">Competition Organiser: Philip Ardiff: 087-1217784/ philip.ardiff@faischools.ie </t>
  </si>
  <si>
    <t>Greenhills College/James Street CBS</t>
  </si>
  <si>
    <t>Rockbrook Park School/St. Kevin's College, Crumlin</t>
  </si>
  <si>
    <t>To be played by 22nd January</t>
  </si>
  <si>
    <t>Holders: St. Benildus College, Kilmacud</t>
  </si>
  <si>
    <t xml:space="preserve">Competition Organiser: Yvonne Nolan: 087-2471882/yvonne.nolan@faischools.ie </t>
  </si>
  <si>
    <t>Ashbourne C.C.</t>
  </si>
  <si>
    <t>Moyne C.S.</t>
  </si>
  <si>
    <t>Mercy S.S., Kilbeggan</t>
  </si>
  <si>
    <t>Holders: O'Connell's School</t>
  </si>
  <si>
    <t xml:space="preserve">Competition Organiser: Barry Fitzpatrick: 087-6169054/ barry.fitzpatrick@faischools.ie </t>
  </si>
  <si>
    <t>Colaiste Eamann Ris, Callan</t>
  </si>
  <si>
    <t>Celbridge C.S.</t>
  </si>
  <si>
    <t>St. Kilian's C.S., Bray</t>
  </si>
  <si>
    <t>St. David's Holy Faith S.S., Greystones</t>
  </si>
  <si>
    <t>CBS St. Paul's, North Brunswick Street</t>
  </si>
  <si>
    <t>Blakestown C.S.</t>
  </si>
  <si>
    <t>Ballymakenny College, Drogheda</t>
  </si>
  <si>
    <t>CBS New Ross/Enniscorthy V.C.</t>
  </si>
  <si>
    <t>To be played by 15th January</t>
  </si>
  <si>
    <t>To be played by 29th January</t>
  </si>
  <si>
    <t>To be played by 12th February</t>
  </si>
  <si>
    <t>To be played by 27th November</t>
  </si>
  <si>
    <t>To be played by 11th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</si>
</sst>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8"/>
      <name val="Segoe UI Semibold"/>
      <family val="2"/>
    </font>
    <font>
      <b/>
      <sz val="28"/>
      <name val="Segoe UI Semibold"/>
      <family val="2"/>
    </font>
    <font>
      <b/>
      <sz val="18"/>
      <color indexed="9"/>
      <name val="Segoe UI Semibold"/>
      <family val="2"/>
    </font>
    <font>
      <b/>
      <sz val="24"/>
      <name val="Segoe UI Semibold"/>
      <family val="2"/>
    </font>
    <font>
      <b/>
      <sz val="14"/>
      <name val="Segoe UI Semibold"/>
      <family val="2"/>
    </font>
    <font>
      <b/>
      <sz val="14"/>
      <color indexed="10"/>
      <name val="Segoe UI Semibold"/>
      <family val="2"/>
    </font>
    <font>
      <b/>
      <sz val="14"/>
      <color theme="1"/>
      <name val="Segoe UI Semibold"/>
      <family val="2"/>
    </font>
    <font>
      <sz val="14"/>
      <color theme="1"/>
      <name val="Segoe UI Semibold"/>
      <family val="2"/>
    </font>
    <font>
      <b/>
      <u/>
      <sz val="16"/>
      <name val="Segoe UI Semibold"/>
      <family val="2"/>
    </font>
    <font>
      <sz val="14"/>
      <name val="Segoe UI Semibold"/>
      <family val="2"/>
    </font>
    <font>
      <sz val="16"/>
      <color theme="1"/>
      <name val="Segoe UI Semibold"/>
      <family val="2"/>
    </font>
    <font>
      <b/>
      <u/>
      <sz val="14"/>
      <name val="Segoe UI Semibold"/>
      <family val="2"/>
    </font>
    <font>
      <sz val="14"/>
      <color rgb="FF000000"/>
      <name val="Segoe UI Semibold"/>
      <family val="2"/>
    </font>
    <font>
      <sz val="11"/>
      <color theme="1"/>
      <name val="Segoe UI Semibold"/>
      <family val="2"/>
    </font>
    <font>
      <b/>
      <sz val="10"/>
      <name val="Segoe UI Semibold"/>
      <family val="2"/>
    </font>
    <font>
      <b/>
      <sz val="22"/>
      <name val="Segoe UI Semibold"/>
      <family val="2"/>
    </font>
    <font>
      <sz val="22"/>
      <color theme="1"/>
      <name val="Segoe UI Semibold"/>
      <family val="2"/>
    </font>
    <font>
      <b/>
      <u/>
      <sz val="22"/>
      <name val="Segoe UI Semibold"/>
      <family val="2"/>
    </font>
    <font>
      <u/>
      <sz val="22"/>
      <name val="Segoe UI Semibold"/>
      <family val="2"/>
    </font>
    <font>
      <u/>
      <sz val="22"/>
      <color theme="1"/>
      <name val="Segoe UI Semibold"/>
      <family val="2"/>
    </font>
    <font>
      <b/>
      <u/>
      <sz val="22"/>
      <color rgb="FF000000"/>
      <name val="Segoe UI Semibold"/>
      <family val="2"/>
    </font>
    <font>
      <sz val="14"/>
      <color rgb="FFFF0000"/>
      <name val="Segoe UI Semibold"/>
      <family val="2"/>
    </font>
    <font>
      <b/>
      <i/>
      <u/>
      <sz val="24"/>
      <name val="Segoe UI Semibold"/>
      <family val="2"/>
    </font>
    <font>
      <b/>
      <i/>
      <sz val="24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top"/>
    </xf>
    <xf numFmtId="0" fontId="3" fillId="2" borderId="0" xfId="0" applyFont="1" applyFill="1" applyAlignment="1" applyProtection="1"/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left"/>
    </xf>
    <xf numFmtId="0" fontId="14" fillId="2" borderId="0" xfId="0" applyFont="1" applyFill="1" applyBorder="1" applyAlignment="1" applyProtection="1">
      <alignment horizontal="left"/>
    </xf>
    <xf numFmtId="0" fontId="14" fillId="2" borderId="0" xfId="0" applyFont="1" applyFill="1" applyBorder="1" applyAlignment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4" fillId="2" borderId="0" xfId="0" applyFont="1" applyFill="1" applyAlignment="1" applyProtection="1">
      <alignment vertical="top"/>
    </xf>
    <xf numFmtId="0" fontId="23" fillId="2" borderId="0" xfId="0" applyFont="1" applyFill="1" applyAlignment="1" applyProtection="1">
      <alignment vertical="top"/>
    </xf>
    <xf numFmtId="0" fontId="24" fillId="2" borderId="0" xfId="0" applyFont="1" applyFill="1" applyAlignment="1" applyProtection="1">
      <alignment horizontal="center" vertical="top"/>
    </xf>
    <xf numFmtId="0" fontId="23" fillId="2" borderId="0" xfId="0" applyFont="1" applyFill="1" applyAlignment="1" applyProtection="1">
      <alignment horizontal="center" vertical="top"/>
    </xf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16" fillId="2" borderId="1" xfId="0" applyFont="1" applyFill="1" applyBorder="1" applyAlignment="1" applyProtection="1">
      <alignment horizontal="left"/>
    </xf>
    <xf numFmtId="0" fontId="17" fillId="2" borderId="1" xfId="0" applyFont="1" applyFill="1" applyBorder="1" applyAlignment="1" applyProtection="1">
      <alignment horizontal="left"/>
    </xf>
    <xf numFmtId="0" fontId="17" fillId="2" borderId="1" xfId="0" applyFont="1" applyFill="1" applyBorder="1" applyAlignment="1" applyProtection="1">
      <alignment horizontal="center"/>
    </xf>
    <xf numFmtId="0" fontId="18" fillId="2" borderId="1" xfId="0" applyFont="1" applyFill="1" applyBorder="1" applyAlignment="1" applyProtection="1">
      <alignment horizontal="center"/>
    </xf>
    <xf numFmtId="0" fontId="18" fillId="4" borderId="1" xfId="0" applyFont="1" applyFill="1" applyBorder="1" applyAlignment="1">
      <alignment horizontal="center"/>
    </xf>
    <xf numFmtId="0" fontId="20" fillId="2" borderId="1" xfId="0" applyFont="1" applyFill="1" applyBorder="1" applyAlignment="1" applyProtection="1">
      <alignment horizontal="center"/>
    </xf>
    <xf numFmtId="0" fontId="19" fillId="2" borderId="1" xfId="0" applyFont="1" applyFill="1" applyBorder="1" applyAlignment="1" applyProtection="1">
      <alignment horizontal="left"/>
    </xf>
    <xf numFmtId="0" fontId="20" fillId="2" borderId="1" xfId="0" applyFont="1" applyFill="1" applyBorder="1" applyAlignment="1" applyProtection="1">
      <alignment horizontal="left"/>
    </xf>
    <xf numFmtId="0" fontId="19" fillId="2" borderId="1" xfId="0" applyFont="1" applyFill="1" applyBorder="1" applyAlignment="1" applyProtection="1">
      <alignment horizontal="center"/>
    </xf>
    <xf numFmtId="0" fontId="19" fillId="4" borderId="1" xfId="0" applyFont="1" applyFill="1" applyBorder="1" applyAlignment="1">
      <alignment horizontal="center" wrapText="1"/>
    </xf>
    <xf numFmtId="0" fontId="19" fillId="2" borderId="1" xfId="0" applyFont="1" applyFill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2" fillId="2" borderId="1" xfId="0" applyFont="1" applyFill="1" applyBorder="1" applyAlignment="1" applyProtection="1">
      <alignment horizontal="left"/>
    </xf>
    <xf numFmtId="0" fontId="13" fillId="3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left"/>
    </xf>
    <xf numFmtId="0" fontId="21" fillId="4" borderId="1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0" fontId="1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/>
      <protection locked="0"/>
    </xf>
    <xf numFmtId="0" fontId="22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/>
    <xf numFmtId="0" fontId="22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304800</xdr:colOff>
      <xdr:row>0</xdr:row>
      <xdr:rowOff>0</xdr:rowOff>
    </xdr:from>
    <xdr:to>
      <xdr:col>13</xdr:col>
      <xdr:colOff>647699</xdr:colOff>
      <xdr:row>4</xdr:row>
      <xdr:rowOff>72921</xdr:rowOff>
    </xdr:to>
    <xdr:pic>
      <xdr:nvPicPr>
        <xdr:cNvPr id="4" name="Picture 3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5175" y="0"/>
          <a:ext cx="3914774" cy="1796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936438</xdr:colOff>
      <xdr:row>0</xdr:row>
      <xdr:rowOff>66676</xdr:rowOff>
    </xdr:from>
    <xdr:to>
      <xdr:col>1</xdr:col>
      <xdr:colOff>2638425</xdr:colOff>
      <xdr:row>3</xdr:row>
      <xdr:rowOff>178606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438" y="66676"/>
          <a:ext cx="2692587" cy="157878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0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1562099</xdr:colOff>
      <xdr:row>0</xdr:row>
      <xdr:rowOff>0</xdr:rowOff>
    </xdr:from>
    <xdr:to>
      <xdr:col>13</xdr:col>
      <xdr:colOff>1057273</xdr:colOff>
      <xdr:row>4</xdr:row>
      <xdr:rowOff>72921</xdr:rowOff>
    </xdr:to>
    <xdr:pic>
      <xdr:nvPicPr>
        <xdr:cNvPr id="2" name="Picture 1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9049" y="0"/>
          <a:ext cx="2800349" cy="1796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936438</xdr:colOff>
      <xdr:row>0</xdr:row>
      <xdr:rowOff>66676</xdr:rowOff>
    </xdr:from>
    <xdr:to>
      <xdr:col>1</xdr:col>
      <xdr:colOff>2400300</xdr:colOff>
      <xdr:row>3</xdr:row>
      <xdr:rowOff>178606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438" y="66676"/>
          <a:ext cx="2454462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1228725</xdr:colOff>
      <xdr:row>0</xdr:row>
      <xdr:rowOff>0</xdr:rowOff>
    </xdr:from>
    <xdr:to>
      <xdr:col>13</xdr:col>
      <xdr:colOff>47624</xdr:colOff>
      <xdr:row>4</xdr:row>
      <xdr:rowOff>72921</xdr:rowOff>
    </xdr:to>
    <xdr:pic>
      <xdr:nvPicPr>
        <xdr:cNvPr id="2" name="Picture 1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0" y="0"/>
          <a:ext cx="2600324" cy="1796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936439</xdr:colOff>
      <xdr:row>0</xdr:row>
      <xdr:rowOff>66676</xdr:rowOff>
    </xdr:from>
    <xdr:to>
      <xdr:col>1</xdr:col>
      <xdr:colOff>2495551</xdr:colOff>
      <xdr:row>3</xdr:row>
      <xdr:rowOff>178606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439" y="66676"/>
          <a:ext cx="2549712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0</xdr:row>
      <xdr:rowOff>0</xdr:rowOff>
    </xdr:from>
    <xdr:to>
      <xdr:col>13</xdr:col>
      <xdr:colOff>2971799</xdr:colOff>
      <xdr:row>4</xdr:row>
      <xdr:rowOff>72921</xdr:rowOff>
    </xdr:to>
    <xdr:pic>
      <xdr:nvPicPr>
        <xdr:cNvPr id="2" name="Picture 1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0" y="0"/>
          <a:ext cx="3743324" cy="1796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222063</xdr:colOff>
      <xdr:row>0</xdr:row>
      <xdr:rowOff>66676</xdr:rowOff>
    </xdr:from>
    <xdr:to>
      <xdr:col>1</xdr:col>
      <xdr:colOff>2371725</xdr:colOff>
      <xdr:row>3</xdr:row>
      <xdr:rowOff>178606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663" y="66676"/>
          <a:ext cx="2149662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203013</xdr:colOff>
      <xdr:row>0</xdr:row>
      <xdr:rowOff>66676</xdr:rowOff>
    </xdr:from>
    <xdr:to>
      <xdr:col>1</xdr:col>
      <xdr:colOff>2533650</xdr:colOff>
      <xdr:row>3</xdr:row>
      <xdr:rowOff>178606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613" y="66676"/>
          <a:ext cx="2330637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1019174</xdr:colOff>
      <xdr:row>0</xdr:row>
      <xdr:rowOff>0</xdr:rowOff>
    </xdr:from>
    <xdr:to>
      <xdr:col>13</xdr:col>
      <xdr:colOff>161925</xdr:colOff>
      <xdr:row>4</xdr:row>
      <xdr:rowOff>72921</xdr:rowOff>
    </xdr:to>
    <xdr:pic>
      <xdr:nvPicPr>
        <xdr:cNvPr id="2" name="Picture 1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4" y="0"/>
          <a:ext cx="2476501" cy="1796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374463</xdr:colOff>
      <xdr:row>0</xdr:row>
      <xdr:rowOff>76201</xdr:rowOff>
    </xdr:from>
    <xdr:to>
      <xdr:col>1</xdr:col>
      <xdr:colOff>2428875</xdr:colOff>
      <xdr:row>3</xdr:row>
      <xdr:rowOff>188131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063" y="76201"/>
          <a:ext cx="2054412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1504950</xdr:colOff>
      <xdr:row>0</xdr:row>
      <xdr:rowOff>0</xdr:rowOff>
    </xdr:from>
    <xdr:to>
      <xdr:col>13</xdr:col>
      <xdr:colOff>533399</xdr:colOff>
      <xdr:row>4</xdr:row>
      <xdr:rowOff>72921</xdr:rowOff>
    </xdr:to>
    <xdr:pic>
      <xdr:nvPicPr>
        <xdr:cNvPr id="2" name="Picture 1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900" y="0"/>
          <a:ext cx="2619374" cy="1796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361950</xdr:colOff>
      <xdr:row>0</xdr:row>
      <xdr:rowOff>85726</xdr:rowOff>
    </xdr:from>
    <xdr:to>
      <xdr:col>1</xdr:col>
      <xdr:colOff>1771650</xdr:colOff>
      <xdr:row>3</xdr:row>
      <xdr:rowOff>197656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85726"/>
          <a:ext cx="1409700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  <row r="71">
          <cell r="E71">
            <v>65</v>
          </cell>
        </row>
        <row r="72">
          <cell r="E72">
            <v>66</v>
          </cell>
        </row>
        <row r="73">
          <cell r="E73">
            <v>67</v>
          </cell>
        </row>
        <row r="74">
          <cell r="E74">
            <v>68</v>
          </cell>
        </row>
        <row r="75">
          <cell r="E75">
            <v>69</v>
          </cell>
        </row>
        <row r="76">
          <cell r="E76">
            <v>70</v>
          </cell>
        </row>
        <row r="77">
          <cell r="E77">
            <v>71</v>
          </cell>
        </row>
        <row r="78">
          <cell r="E78">
            <v>72</v>
          </cell>
        </row>
        <row r="79">
          <cell r="E79">
            <v>73</v>
          </cell>
        </row>
        <row r="80">
          <cell r="E80">
            <v>74</v>
          </cell>
        </row>
        <row r="81">
          <cell r="E81">
            <v>75</v>
          </cell>
        </row>
        <row r="82">
          <cell r="E82">
            <v>76</v>
          </cell>
        </row>
        <row r="83">
          <cell r="E83">
            <v>77</v>
          </cell>
        </row>
        <row r="84">
          <cell r="E84">
            <v>78</v>
          </cell>
        </row>
        <row r="85">
          <cell r="E85">
            <v>79</v>
          </cell>
        </row>
        <row r="86">
          <cell r="E86">
            <v>80</v>
          </cell>
        </row>
        <row r="87">
          <cell r="E87">
            <v>81</v>
          </cell>
        </row>
        <row r="88">
          <cell r="E88">
            <v>82</v>
          </cell>
        </row>
        <row r="89">
          <cell r="E89">
            <v>83</v>
          </cell>
        </row>
        <row r="90">
          <cell r="E90">
            <v>84</v>
          </cell>
        </row>
        <row r="91">
          <cell r="E91">
            <v>85</v>
          </cell>
        </row>
        <row r="92">
          <cell r="E92">
            <v>86</v>
          </cell>
        </row>
        <row r="93">
          <cell r="E93">
            <v>87</v>
          </cell>
        </row>
        <row r="94">
          <cell r="E94">
            <v>88</v>
          </cell>
        </row>
        <row r="95">
          <cell r="E95">
            <v>89</v>
          </cell>
        </row>
        <row r="96">
          <cell r="E96">
            <v>90</v>
          </cell>
        </row>
        <row r="97">
          <cell r="E97">
            <v>91</v>
          </cell>
        </row>
        <row r="98">
          <cell r="E98">
            <v>92</v>
          </cell>
        </row>
        <row r="99">
          <cell r="E99">
            <v>93</v>
          </cell>
        </row>
        <row r="100">
          <cell r="E100">
            <v>94</v>
          </cell>
        </row>
        <row r="101">
          <cell r="E101">
            <v>95</v>
          </cell>
        </row>
        <row r="102">
          <cell r="E102">
            <v>96</v>
          </cell>
        </row>
        <row r="103">
          <cell r="E103">
            <v>97</v>
          </cell>
        </row>
        <row r="104">
          <cell r="E104">
            <v>98</v>
          </cell>
        </row>
        <row r="105">
          <cell r="E105">
            <v>99</v>
          </cell>
        </row>
        <row r="106">
          <cell r="E106">
            <v>100</v>
          </cell>
        </row>
        <row r="107">
          <cell r="E107">
            <v>101</v>
          </cell>
        </row>
        <row r="108">
          <cell r="E108">
            <v>102</v>
          </cell>
        </row>
        <row r="109">
          <cell r="E109">
            <v>103</v>
          </cell>
        </row>
        <row r="110">
          <cell r="E110">
            <v>104</v>
          </cell>
        </row>
        <row r="111">
          <cell r="E111">
            <v>105</v>
          </cell>
        </row>
        <row r="112">
          <cell r="E112">
            <v>106</v>
          </cell>
        </row>
        <row r="113">
          <cell r="E113">
            <v>107</v>
          </cell>
        </row>
        <row r="114">
          <cell r="E114">
            <v>108</v>
          </cell>
        </row>
        <row r="115">
          <cell r="E115">
            <v>109</v>
          </cell>
        </row>
        <row r="116">
          <cell r="E116">
            <v>110</v>
          </cell>
        </row>
        <row r="117">
          <cell r="E117">
            <v>111</v>
          </cell>
        </row>
        <row r="118">
          <cell r="E118">
            <v>112</v>
          </cell>
        </row>
        <row r="119">
          <cell r="E119">
            <v>113</v>
          </cell>
        </row>
        <row r="120">
          <cell r="E120">
            <v>114</v>
          </cell>
        </row>
        <row r="121">
          <cell r="E121">
            <v>115</v>
          </cell>
        </row>
        <row r="122">
          <cell r="E122">
            <v>116</v>
          </cell>
        </row>
        <row r="123">
          <cell r="E123">
            <v>117</v>
          </cell>
        </row>
        <row r="124">
          <cell r="E124">
            <v>118</v>
          </cell>
        </row>
        <row r="125">
          <cell r="E125">
            <v>119</v>
          </cell>
        </row>
        <row r="126">
          <cell r="E126">
            <v>120</v>
          </cell>
        </row>
        <row r="127">
          <cell r="E127">
            <v>121</v>
          </cell>
        </row>
        <row r="128">
          <cell r="E128">
            <v>122</v>
          </cell>
        </row>
        <row r="129">
          <cell r="E129">
            <v>123</v>
          </cell>
        </row>
        <row r="130">
          <cell r="E130">
            <v>124</v>
          </cell>
        </row>
        <row r="131">
          <cell r="E131">
            <v>125</v>
          </cell>
        </row>
        <row r="132">
          <cell r="E132">
            <v>126</v>
          </cell>
        </row>
        <row r="133">
          <cell r="E133">
            <v>127</v>
          </cell>
        </row>
        <row r="134">
          <cell r="E134">
            <v>128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7">
          <cell r="A67">
            <v>65</v>
          </cell>
        </row>
        <row r="68">
          <cell r="A68">
            <v>66</v>
          </cell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69">
          <cell r="A69">
            <v>67</v>
          </cell>
        </row>
        <row r="70">
          <cell r="A70">
            <v>68</v>
          </cell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1">
          <cell r="A71">
            <v>69</v>
          </cell>
        </row>
        <row r="72">
          <cell r="A72">
            <v>70</v>
          </cell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3">
          <cell r="A73">
            <v>71</v>
          </cell>
        </row>
        <row r="74">
          <cell r="A74">
            <v>72</v>
          </cell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5">
          <cell r="A75">
            <v>73</v>
          </cell>
        </row>
        <row r="76">
          <cell r="A76">
            <v>74</v>
          </cell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7">
          <cell r="A77">
            <v>75</v>
          </cell>
        </row>
        <row r="78">
          <cell r="A78">
            <v>76</v>
          </cell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79">
          <cell r="A79">
            <v>77</v>
          </cell>
        </row>
        <row r="80">
          <cell r="A80">
            <v>78</v>
          </cell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1">
          <cell r="A81">
            <v>79</v>
          </cell>
        </row>
        <row r="82">
          <cell r="A82">
            <v>80</v>
          </cell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3">
          <cell r="A83">
            <v>81</v>
          </cell>
        </row>
        <row r="84">
          <cell r="A84">
            <v>82</v>
          </cell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5">
          <cell r="A85">
            <v>83</v>
          </cell>
        </row>
        <row r="86">
          <cell r="A86">
            <v>84</v>
          </cell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7">
          <cell r="A87">
            <v>85</v>
          </cell>
        </row>
        <row r="88">
          <cell r="A88">
            <v>86</v>
          </cell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89">
          <cell r="A89">
            <v>87</v>
          </cell>
        </row>
        <row r="90">
          <cell r="A90">
            <v>88</v>
          </cell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1">
          <cell r="A91">
            <v>89</v>
          </cell>
        </row>
        <row r="92">
          <cell r="A92">
            <v>90</v>
          </cell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3">
          <cell r="A93">
            <v>91</v>
          </cell>
        </row>
        <row r="94">
          <cell r="A94">
            <v>92</v>
          </cell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5">
          <cell r="A95">
            <v>93</v>
          </cell>
        </row>
        <row r="96">
          <cell r="A96">
            <v>94</v>
          </cell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7">
          <cell r="A97">
            <v>95</v>
          </cell>
        </row>
        <row r="98">
          <cell r="A98">
            <v>96</v>
          </cell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99">
          <cell r="A99">
            <v>97</v>
          </cell>
        </row>
        <row r="100">
          <cell r="A100">
            <v>98</v>
          </cell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1">
          <cell r="A101">
            <v>99</v>
          </cell>
        </row>
        <row r="102">
          <cell r="A102">
            <v>100</v>
          </cell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3">
          <cell r="A103">
            <v>101</v>
          </cell>
        </row>
        <row r="104">
          <cell r="A104">
            <v>102</v>
          </cell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5">
          <cell r="A105">
            <v>103</v>
          </cell>
        </row>
        <row r="106">
          <cell r="A106">
            <v>104</v>
          </cell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7">
          <cell r="A107">
            <v>105</v>
          </cell>
        </row>
        <row r="108">
          <cell r="A108">
            <v>106</v>
          </cell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09">
          <cell r="A109">
            <v>107</v>
          </cell>
        </row>
        <row r="110">
          <cell r="A110">
            <v>108</v>
          </cell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1">
          <cell r="A111">
            <v>109</v>
          </cell>
        </row>
        <row r="112">
          <cell r="A112">
            <v>110</v>
          </cell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3">
          <cell r="A113">
            <v>111</v>
          </cell>
        </row>
        <row r="114">
          <cell r="A114">
            <v>112</v>
          </cell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5">
          <cell r="A115">
            <v>113</v>
          </cell>
        </row>
        <row r="116">
          <cell r="A116">
            <v>114</v>
          </cell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7">
          <cell r="A117">
            <v>115</v>
          </cell>
        </row>
        <row r="118">
          <cell r="A118">
            <v>116</v>
          </cell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19">
          <cell r="A119">
            <v>117</v>
          </cell>
        </row>
        <row r="120">
          <cell r="A120">
            <v>118</v>
          </cell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1">
          <cell r="A121">
            <v>119</v>
          </cell>
        </row>
        <row r="122">
          <cell r="A122">
            <v>120</v>
          </cell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3">
          <cell r="A123">
            <v>121</v>
          </cell>
        </row>
        <row r="124">
          <cell r="A124">
            <v>122</v>
          </cell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5">
          <cell r="A125">
            <v>123</v>
          </cell>
        </row>
        <row r="126">
          <cell r="A126">
            <v>124</v>
          </cell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7">
          <cell r="A127">
            <v>125</v>
          </cell>
        </row>
        <row r="128">
          <cell r="A128">
            <v>126</v>
          </cell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29">
          <cell r="A129">
            <v>127</v>
          </cell>
        </row>
        <row r="130">
          <cell r="A130">
            <v>128</v>
          </cell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workbookViewId="0">
      <selection activeCell="C3" sqref="C3"/>
    </sheetView>
  </sheetViews>
  <sheetFormatPr defaultColWidth="50.140625" defaultRowHeight="16.5" x14ac:dyDescent="0.3"/>
  <cols>
    <col min="1" max="1" width="14.85546875" style="12" bestFit="1" customWidth="1"/>
    <col min="2" max="2" width="48.28515625" style="13" customWidth="1"/>
    <col min="3" max="3" width="9.5703125" style="13" customWidth="1"/>
    <col min="4" max="5" width="9.5703125" style="12" customWidth="1"/>
    <col min="6" max="6" width="8" style="12" bestFit="1" customWidth="1"/>
    <col min="7" max="7" width="48.42578125" style="13" bestFit="1" customWidth="1"/>
    <col min="8" max="8" width="8" style="12" bestFit="1" customWidth="1"/>
    <col min="9" max="9" width="9.140625" style="12" bestFit="1" customWidth="1"/>
    <col min="10" max="10" width="43" style="13" customWidth="1"/>
    <col min="11" max="11" width="8" style="12" bestFit="1" customWidth="1"/>
    <col min="12" max="12" width="9.140625" style="12" bestFit="1" customWidth="1"/>
    <col min="13" max="13" width="44.42578125" style="13" customWidth="1"/>
    <col min="14" max="14" width="9.7109375" style="12" customWidth="1"/>
    <col min="15" max="16384" width="50.140625" style="12"/>
  </cols>
  <sheetData>
    <row r="1" spans="1:21" s="1" customFormat="1" ht="40.5" x14ac:dyDescent="0.7">
      <c r="B1" s="2" t="s">
        <v>69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1" s="1" customFormat="1" ht="37.5" x14ac:dyDescent="0.45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1" s="1" customFormat="1" ht="37.5" x14ac:dyDescent="0.45">
      <c r="C3" s="16" t="s">
        <v>73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21" s="5" customFormat="1" ht="20.25" x14ac:dyDescent="0.35">
      <c r="A4" s="5" t="s">
        <v>0</v>
      </c>
      <c r="C4" s="6"/>
      <c r="G4" s="14"/>
      <c r="H4" s="7"/>
      <c r="I4" s="7"/>
      <c r="J4" s="7"/>
      <c r="K4" s="7"/>
      <c r="M4" s="6"/>
    </row>
    <row r="5" spans="1:21" s="23" customFormat="1" ht="33" x14ac:dyDescent="0.6">
      <c r="A5" s="20">
        <f>COUNTA(B8:B72)</f>
        <v>64</v>
      </c>
      <c r="B5" s="21"/>
      <c r="C5" s="22"/>
      <c r="F5" s="24" t="s">
        <v>70</v>
      </c>
      <c r="G5" s="24"/>
      <c r="H5" s="24"/>
      <c r="I5" s="25" t="s">
        <v>71</v>
      </c>
      <c r="J5" s="25"/>
      <c r="K5" s="25"/>
      <c r="L5" s="24" t="s">
        <v>72</v>
      </c>
      <c r="M5" s="24"/>
      <c r="N5" s="24"/>
      <c r="T5" s="22"/>
    </row>
    <row r="6" spans="1:21" s="26" customFormat="1" ht="33" x14ac:dyDescent="0.6">
      <c r="B6" s="27"/>
      <c r="C6" s="28"/>
      <c r="F6" s="29" t="s">
        <v>104</v>
      </c>
      <c r="G6" s="29"/>
      <c r="H6" s="29"/>
      <c r="I6" s="30" t="s">
        <v>105</v>
      </c>
      <c r="J6" s="30"/>
      <c r="K6" s="30"/>
      <c r="L6" s="31" t="s">
        <v>106</v>
      </c>
      <c r="M6" s="31"/>
      <c r="N6" s="31"/>
      <c r="T6" s="28"/>
    </row>
    <row r="7" spans="1:21" s="19" customFormat="1" ht="21" customHeight="1" x14ac:dyDescent="0.35">
      <c r="A7" s="32" t="s">
        <v>60</v>
      </c>
      <c r="B7" s="32"/>
      <c r="C7" s="32"/>
      <c r="D7" s="32"/>
      <c r="E7" s="33"/>
      <c r="F7" s="34" t="s">
        <v>62</v>
      </c>
      <c r="G7" s="34" t="s">
        <v>65</v>
      </c>
      <c r="H7" s="34" t="s">
        <v>1</v>
      </c>
      <c r="I7" s="35" t="s">
        <v>61</v>
      </c>
      <c r="J7" s="34" t="s">
        <v>65</v>
      </c>
      <c r="K7" s="34" t="s">
        <v>1</v>
      </c>
      <c r="L7" s="35" t="s">
        <v>61</v>
      </c>
      <c r="M7" s="34" t="s">
        <v>65</v>
      </c>
      <c r="N7" s="34" t="s">
        <v>1</v>
      </c>
    </row>
    <row r="8" spans="1:21" s="36" customFormat="1" ht="21.75" customHeight="1" x14ac:dyDescent="0.35">
      <c r="A8" s="36">
        <v>1</v>
      </c>
      <c r="B8" s="37" t="s">
        <v>74</v>
      </c>
      <c r="C8" s="20"/>
      <c r="F8" s="36">
        <f>IF(D8&lt;=$B$5,[1]Randon_Number!A3,HLOOKUP($A$5,[1]Randon_Number!$E$2:$BQ$258,[1]Draw_Sheet!E7+1,FALSE))</f>
        <v>1</v>
      </c>
      <c r="G8" s="38" t="str">
        <f>VLOOKUP($F8,$A$8:$B$199,2,FALSE)</f>
        <v>Boyne C.S., Trim</v>
      </c>
      <c r="H8" s="39"/>
      <c r="I8" s="40">
        <v>1</v>
      </c>
      <c r="J8" s="41" t="str">
        <f>IF($F8=0,G9,IF($H8=$H9,"",IF($H8&gt;$H9,G8,G9)))</f>
        <v/>
      </c>
      <c r="K8" s="42"/>
      <c r="L8" s="40">
        <v>1</v>
      </c>
      <c r="M8" s="41" t="str">
        <f>IF($K8=$K10,"",IF($K8&gt;$K10,J8,J10))</f>
        <v/>
      </c>
      <c r="N8" s="42"/>
    </row>
    <row r="9" spans="1:21" s="36" customFormat="1" ht="21.75" customHeight="1" x14ac:dyDescent="0.35">
      <c r="A9" s="36">
        <v>2</v>
      </c>
      <c r="B9" s="43" t="s">
        <v>52</v>
      </c>
      <c r="C9" s="20"/>
      <c r="F9" s="36">
        <f>IF(D9&lt;=$B$5,[1]Randon_Number!A4,HLOOKUP($A$5,[1]Randon_Number!$E$2:$BQ$258,[1]Draw_Sheet!E8+1,FALSE))</f>
        <v>2</v>
      </c>
      <c r="G9" s="38" t="str">
        <f>VLOOKUP($F9,$A$8:$B$199,2,FALSE)</f>
        <v>Colaiste na hInse, Laytown</v>
      </c>
      <c r="H9" s="39"/>
      <c r="I9" s="40"/>
      <c r="J9" s="41"/>
      <c r="K9" s="42"/>
      <c r="L9" s="40"/>
      <c r="M9" s="41"/>
      <c r="N9" s="42"/>
    </row>
    <row r="10" spans="1:21" s="36" customFormat="1" ht="21.75" customHeight="1" x14ac:dyDescent="0.35">
      <c r="A10" s="36">
        <v>3</v>
      </c>
      <c r="B10" s="37" t="s">
        <v>75</v>
      </c>
      <c r="C10" s="20"/>
      <c r="F10" s="36">
        <f>IF(D10&lt;=$B$5,[1]Randon_Number!A5,HLOOKUP($A$5,[1]Randon_Number!$E$2:$BQ$258,[1]Draw_Sheet!E9+1,FALSE))</f>
        <v>3</v>
      </c>
      <c r="G10" s="38" t="str">
        <f>VLOOKUP($F10,$A$8:$B$199,2,FALSE)</f>
        <v>Colaiste Ris, Dundalk</v>
      </c>
      <c r="H10" s="39"/>
      <c r="I10" s="40"/>
      <c r="J10" s="41" t="str">
        <f>IF($F10=0,G11,IF($H10=$H11,"",IF($H10&gt;$H11,G10,G11)))</f>
        <v/>
      </c>
      <c r="K10" s="42"/>
      <c r="L10" s="40"/>
      <c r="M10" s="41" t="str">
        <f>IF($K12=$K14,"",IF($K12&gt;$K14,J12,J14))</f>
        <v/>
      </c>
      <c r="N10" s="42"/>
    </row>
    <row r="11" spans="1:21" s="36" customFormat="1" ht="20.25" x14ac:dyDescent="0.35">
      <c r="A11" s="36">
        <v>4</v>
      </c>
      <c r="B11" s="43" t="s">
        <v>13</v>
      </c>
      <c r="C11" s="20"/>
      <c r="F11" s="36">
        <f>IF(D11&lt;=$B$5,[1]Randon_Number!A6,HLOOKUP($A$5,[1]Randon_Number!$E$2:$BQ$258,[1]Draw_Sheet!E10+1,FALSE))</f>
        <v>4</v>
      </c>
      <c r="G11" s="38" t="str">
        <f>VLOOKUP($F11,$A$8:$B$199,2,FALSE)</f>
        <v>De La Salle College, Dundalk</v>
      </c>
      <c r="H11" s="39"/>
      <c r="I11" s="40"/>
      <c r="J11" s="41"/>
      <c r="K11" s="42"/>
      <c r="L11" s="40"/>
      <c r="M11" s="41"/>
      <c r="N11" s="42"/>
    </row>
    <row r="12" spans="1:21" s="36" customFormat="1" ht="20.25" x14ac:dyDescent="0.35">
      <c r="A12" s="36">
        <v>5</v>
      </c>
      <c r="B12" s="37" t="s">
        <v>57</v>
      </c>
      <c r="C12" s="20"/>
      <c r="F12" s="36">
        <f>IF(D12&lt;=$B$5,[1]Randon_Number!A7,HLOOKUP($A$5,[1]Randon_Number!$E$2:$BQ$258,[1]Draw_Sheet!E11+1,FALSE))</f>
        <v>5</v>
      </c>
      <c r="G12" s="38" t="str">
        <f>VLOOKUP($F12,$A$8:$B$199,2,FALSE)</f>
        <v>Dunshaughlin C.C.</v>
      </c>
      <c r="H12" s="39"/>
      <c r="I12" s="40">
        <v>2</v>
      </c>
      <c r="J12" s="41" t="str">
        <f>IF($F12=0,G13,IF($H12=$H13,"",IF($H12&gt;$H13,G12,G13)))</f>
        <v/>
      </c>
      <c r="K12" s="42"/>
      <c r="L12" s="40">
        <v>2</v>
      </c>
      <c r="M12" s="41" t="str">
        <f>IF($K16=$K18,"",IF($K16&gt;$K18,J16,J18))</f>
        <v/>
      </c>
      <c r="N12" s="42"/>
      <c r="P12" s="44"/>
      <c r="Q12" s="44"/>
      <c r="R12" s="44"/>
      <c r="S12" s="44"/>
      <c r="T12" s="44"/>
      <c r="U12" s="45"/>
    </row>
    <row r="13" spans="1:21" s="36" customFormat="1" ht="20.25" x14ac:dyDescent="0.35">
      <c r="A13" s="36">
        <v>6</v>
      </c>
      <c r="B13" s="43" t="s">
        <v>27</v>
      </c>
      <c r="C13" s="20"/>
      <c r="F13" s="36">
        <f>IF(D13&lt;=$B$5,[1]Randon_Number!A8,HLOOKUP($A$5,[1]Randon_Number!$E$2:$BQ$258,[1]Draw_Sheet!E12+1,FALSE))</f>
        <v>6</v>
      </c>
      <c r="G13" s="38" t="str">
        <f>VLOOKUP($F13,$A$8:$B$199,2,FALSE)</f>
        <v>Ratoath College</v>
      </c>
      <c r="H13" s="39"/>
      <c r="I13" s="40"/>
      <c r="J13" s="41"/>
      <c r="K13" s="42"/>
      <c r="L13" s="40"/>
      <c r="M13" s="41"/>
      <c r="N13" s="42"/>
      <c r="P13" s="44"/>
      <c r="Q13" s="44"/>
      <c r="R13" s="44"/>
      <c r="S13" s="44"/>
      <c r="T13" s="44"/>
      <c r="U13" s="45"/>
    </row>
    <row r="14" spans="1:21" s="36" customFormat="1" ht="20.25" x14ac:dyDescent="0.35">
      <c r="A14" s="36">
        <v>7</v>
      </c>
      <c r="B14" s="37" t="s">
        <v>14</v>
      </c>
      <c r="C14" s="20"/>
      <c r="F14" s="36">
        <f>IF(D14&lt;=$B$5,[1]Randon_Number!A9,HLOOKUP($A$5,[1]Randon_Number!$E$2:$BQ$258,[1]Draw_Sheet!E13+1,FALSE))</f>
        <v>7</v>
      </c>
      <c r="G14" s="38" t="str">
        <f>VLOOKUP($F14,$A$8:$B$199,2,FALSE)</f>
        <v>Franciscan College, Gormanston</v>
      </c>
      <c r="H14" s="39"/>
      <c r="I14" s="40"/>
      <c r="J14" s="41" t="str">
        <f>IF($F14=0,G15,IF($H14=$H15,"",IF($H14&gt;$H15,G14,G15)))</f>
        <v/>
      </c>
      <c r="K14" s="42"/>
      <c r="L14" s="40"/>
      <c r="M14" s="41" t="str">
        <f>IF($K20=$K22,"",IF($K20&gt;$K22,J20,J22))</f>
        <v/>
      </c>
      <c r="N14" s="42"/>
      <c r="P14" s="44"/>
      <c r="Q14" s="44"/>
      <c r="R14" s="44"/>
      <c r="S14" s="44"/>
      <c r="T14" s="44"/>
      <c r="U14" s="45"/>
    </row>
    <row r="15" spans="1:21" s="36" customFormat="1" ht="20.25" x14ac:dyDescent="0.35">
      <c r="A15" s="36">
        <v>8</v>
      </c>
      <c r="B15" s="37" t="s">
        <v>76</v>
      </c>
      <c r="C15" s="20"/>
      <c r="F15" s="36">
        <f>IF(D15&lt;=$B$5,[1]Randon_Number!A10,HLOOKUP($A$5,[1]Randon_Number!$E$2:$BQ$258,[1]Draw_Sheet!E14+1,FALSE))</f>
        <v>8</v>
      </c>
      <c r="G15" s="38" t="str">
        <f>VLOOKUP($F15,$A$8:$B$199,2,FALSE)</f>
        <v>Ardgillan C.C.</v>
      </c>
      <c r="H15" s="39"/>
      <c r="I15" s="40"/>
      <c r="J15" s="41"/>
      <c r="K15" s="42"/>
      <c r="L15" s="40"/>
      <c r="M15" s="41"/>
      <c r="N15" s="42"/>
      <c r="P15" s="44"/>
      <c r="Q15" s="44"/>
      <c r="R15" s="44"/>
      <c r="S15" s="44"/>
      <c r="T15" s="44"/>
      <c r="U15" s="45"/>
    </row>
    <row r="16" spans="1:21" s="36" customFormat="1" ht="20.25" x14ac:dyDescent="0.35">
      <c r="A16" s="36">
        <v>9</v>
      </c>
      <c r="B16" s="43" t="s">
        <v>30</v>
      </c>
      <c r="C16" s="20"/>
      <c r="F16" s="36">
        <f>IF(D16&lt;=$B$5,[1]Randon_Number!A11,HLOOKUP($A$5,[1]Randon_Number!$E$2:$BQ$258,[1]Draw_Sheet!E15+1,FALSE))</f>
        <v>9</v>
      </c>
      <c r="G16" s="38" t="str">
        <f>VLOOKUP($F16,$A$8:$B$199,2,FALSE)</f>
        <v>Skerries C.C.</v>
      </c>
      <c r="H16" s="39"/>
      <c r="I16" s="40">
        <v>3</v>
      </c>
      <c r="J16" s="41" t="str">
        <f>IF($F16=0,G17,IF($H16=$H17,"",IF($H16&gt;$H17,G16,G17)))</f>
        <v/>
      </c>
      <c r="K16" s="42"/>
      <c r="L16" s="40">
        <v>3</v>
      </c>
      <c r="M16" s="41" t="str">
        <f>IF($K24=$K26,"",IF($K24&gt;$K26,J24,J26))</f>
        <v/>
      </c>
      <c r="N16" s="42"/>
      <c r="O16" s="46"/>
      <c r="P16" s="47"/>
      <c r="Q16" s="47"/>
      <c r="R16" s="47"/>
      <c r="S16" s="47"/>
      <c r="T16" s="47"/>
      <c r="U16" s="45"/>
    </row>
    <row r="17" spans="1:20" s="36" customFormat="1" ht="20.25" x14ac:dyDescent="0.35">
      <c r="A17" s="36">
        <v>10</v>
      </c>
      <c r="B17" s="37" t="s">
        <v>26</v>
      </c>
      <c r="C17" s="20"/>
      <c r="F17" s="36">
        <f>IF(D17&lt;=$B$5,[1]Randon_Number!A12,HLOOKUP($A$5,[1]Randon_Number!$E$2:$BQ$258,[1]Draw_Sheet!E16+1,FALSE))</f>
        <v>10</v>
      </c>
      <c r="G17" s="38" t="str">
        <f>VLOOKUP($F17,$A$8:$B$199,2,FALSE)</f>
        <v>St. Oliver's C.C., Drogheda</v>
      </c>
      <c r="H17" s="39"/>
      <c r="I17" s="40"/>
      <c r="J17" s="41"/>
      <c r="K17" s="42"/>
      <c r="L17" s="40"/>
      <c r="M17" s="41"/>
      <c r="N17" s="42"/>
      <c r="O17" s="46"/>
      <c r="P17" s="48"/>
      <c r="Q17" s="48"/>
      <c r="R17" s="48"/>
      <c r="S17" s="48"/>
      <c r="T17" s="48"/>
    </row>
    <row r="18" spans="1:20" s="36" customFormat="1" ht="20.25" x14ac:dyDescent="0.35">
      <c r="A18" s="36">
        <v>11</v>
      </c>
      <c r="B18" s="49" t="s">
        <v>44</v>
      </c>
      <c r="C18" s="20"/>
      <c r="F18" s="36">
        <f>IF(D18&lt;=$B$5,[1]Randon_Number!A13,HLOOKUP($A$5,[1]Randon_Number!$E$2:$BQ$258,[1]Draw_Sheet!E17+1,FALSE))</f>
        <v>11</v>
      </c>
      <c r="G18" s="38" t="str">
        <f>VLOOKUP($F18,$A$8:$B$199,2,FALSE)</f>
        <v>St. Mary's D.S., Drogheda</v>
      </c>
      <c r="H18" s="39"/>
      <c r="I18" s="40"/>
      <c r="J18" s="41" t="str">
        <f>IF($F18=0,G19,IF($H18=$H19,"",IF($H18&gt;$H19,G18,G19)))</f>
        <v/>
      </c>
      <c r="K18" s="42"/>
      <c r="L18" s="40"/>
      <c r="M18" s="41" t="str">
        <f>IF($K28=$K30,"",IF($K28&gt;$K30,J28,J30))</f>
        <v/>
      </c>
      <c r="N18" s="42"/>
      <c r="O18" s="46"/>
      <c r="P18" s="48"/>
      <c r="Q18" s="48"/>
      <c r="R18" s="48"/>
      <c r="S18" s="48"/>
      <c r="T18" s="48"/>
    </row>
    <row r="19" spans="1:20" s="36" customFormat="1" ht="20.25" x14ac:dyDescent="0.35">
      <c r="A19" s="36">
        <v>12</v>
      </c>
      <c r="B19" s="49" t="s">
        <v>77</v>
      </c>
      <c r="C19" s="20"/>
      <c r="F19" s="36">
        <f>IF(D19&lt;=$B$5,[1]Randon_Number!A14,HLOOKUP($A$5,[1]Randon_Number!$E$2:$BQ$258,[1]Draw_Sheet!E18+1,FALSE))</f>
        <v>12</v>
      </c>
      <c r="G19" s="38" t="str">
        <f>VLOOKUP($F19,$A$8:$B$199,2,FALSE)</f>
        <v>Malahide C.S.</v>
      </c>
      <c r="H19" s="39"/>
      <c r="I19" s="40"/>
      <c r="J19" s="41"/>
      <c r="K19" s="42"/>
      <c r="L19" s="40"/>
      <c r="M19" s="41"/>
      <c r="N19" s="42"/>
      <c r="O19" s="46"/>
      <c r="P19" s="48"/>
      <c r="Q19" s="48"/>
      <c r="R19" s="48"/>
      <c r="S19" s="48"/>
      <c r="T19" s="48"/>
    </row>
    <row r="20" spans="1:20" s="36" customFormat="1" ht="20.25" x14ac:dyDescent="0.35">
      <c r="A20" s="36">
        <v>13</v>
      </c>
      <c r="B20" s="37" t="s">
        <v>45</v>
      </c>
      <c r="C20" s="20"/>
      <c r="F20" s="36">
        <f>IF(D20&lt;=$B$5,[1]Randon_Number!A15,HLOOKUP($A$5,[1]Randon_Number!$E$2:$BQ$258,[1]Draw_Sheet!E19+1,FALSE))</f>
        <v>13</v>
      </c>
      <c r="G20" s="38" t="str">
        <f>VLOOKUP($F20,$A$8:$B$199,2,FALSE)</f>
        <v>Colaiste Choilm CBS, Swords</v>
      </c>
      <c r="H20" s="39"/>
      <c r="I20" s="40">
        <v>4</v>
      </c>
      <c r="J20" s="41" t="str">
        <f>IF($F20=0,G21,IF($H20=$H21,"",IF($H20&gt;$H21,G20,G21)))</f>
        <v/>
      </c>
      <c r="K20" s="42"/>
      <c r="L20" s="40">
        <v>4</v>
      </c>
      <c r="M20" s="41" t="str">
        <f>IF($K32=$K34,"",IF($K32&gt;$K34,J32,J34))</f>
        <v/>
      </c>
      <c r="N20" s="42"/>
      <c r="O20" s="46"/>
      <c r="P20" s="48"/>
      <c r="Q20" s="48"/>
      <c r="R20" s="48"/>
      <c r="S20" s="48"/>
      <c r="T20" s="48"/>
    </row>
    <row r="21" spans="1:20" s="36" customFormat="1" ht="20.25" x14ac:dyDescent="0.35">
      <c r="A21" s="36">
        <v>14</v>
      </c>
      <c r="B21" s="37" t="s">
        <v>78</v>
      </c>
      <c r="C21" s="20"/>
      <c r="F21" s="36">
        <f>IF(D21&lt;=$B$5,[1]Randon_Number!A16,HLOOKUP($A$5,[1]Randon_Number!$E$2:$BQ$258,[1]Draw_Sheet!E20+1,FALSE))</f>
        <v>14</v>
      </c>
      <c r="G21" s="38" t="str">
        <f>VLOOKUP($F21,$A$8:$B$199,2,FALSE)</f>
        <v>St. Aidan's CBS, Whitehall</v>
      </c>
      <c r="H21" s="39"/>
      <c r="I21" s="40"/>
      <c r="J21" s="41"/>
      <c r="K21" s="42"/>
      <c r="L21" s="40"/>
      <c r="M21" s="41"/>
      <c r="N21" s="42"/>
      <c r="O21" s="46"/>
      <c r="P21" s="48"/>
      <c r="Q21" s="48"/>
      <c r="R21" s="48"/>
      <c r="S21" s="48"/>
      <c r="T21" s="48"/>
    </row>
    <row r="22" spans="1:20" s="36" customFormat="1" ht="20.25" x14ac:dyDescent="0.35">
      <c r="A22" s="36">
        <v>15</v>
      </c>
      <c r="B22" s="37" t="s">
        <v>36</v>
      </c>
      <c r="C22" s="20"/>
      <c r="F22" s="36">
        <f>IF(D22&lt;=$B$5,[1]Randon_Number!A17,HLOOKUP($A$5,[1]Randon_Number!$E$2:$BQ$258,[1]Draw_Sheet!E21+1,FALSE))</f>
        <v>15</v>
      </c>
      <c r="G22" s="38" t="str">
        <f>VLOOKUP($F22,$A$8:$B$199,2,FALSE)</f>
        <v>Donahies C.S.</v>
      </c>
      <c r="H22" s="39"/>
      <c r="I22" s="40"/>
      <c r="J22" s="41" t="str">
        <f>IF($F22=0,G23,IF($H22=$H23,"",IF($H22&gt;$H23,G22,G23)))</f>
        <v/>
      </c>
      <c r="K22" s="42"/>
      <c r="L22" s="40"/>
      <c r="M22" s="41" t="str">
        <f>IF($K36=$K38,"",IF($K36&gt;$K38,J36,J38))</f>
        <v/>
      </c>
      <c r="N22" s="42"/>
      <c r="O22" s="46"/>
      <c r="P22" s="48"/>
      <c r="Q22" s="48"/>
      <c r="R22" s="48"/>
      <c r="S22" s="48"/>
      <c r="T22" s="48"/>
    </row>
    <row r="23" spans="1:20" s="36" customFormat="1" ht="20.25" x14ac:dyDescent="0.35">
      <c r="A23" s="36">
        <v>16</v>
      </c>
      <c r="B23" s="37" t="s">
        <v>79</v>
      </c>
      <c r="C23" s="20"/>
      <c r="F23" s="36">
        <f>IF(D23&lt;=$B$5,[1]Randon_Number!A18,HLOOKUP($A$5,[1]Randon_Number!$E$2:$BQ$258,[1]Draw_Sheet!E22+1,FALSE))</f>
        <v>16</v>
      </c>
      <c r="G23" s="38" t="str">
        <f>VLOOKUP($F23,$A$8:$B$199,2,FALSE)</f>
        <v>Belvedere College</v>
      </c>
      <c r="H23" s="39"/>
      <c r="I23" s="40"/>
      <c r="J23" s="41"/>
      <c r="K23" s="42"/>
      <c r="L23" s="40"/>
      <c r="M23" s="41"/>
      <c r="N23" s="42"/>
      <c r="O23" s="46"/>
      <c r="P23" s="48"/>
      <c r="Q23" s="48"/>
      <c r="R23" s="48"/>
      <c r="S23" s="48"/>
      <c r="T23" s="48"/>
    </row>
    <row r="24" spans="1:20" s="36" customFormat="1" ht="20.25" x14ac:dyDescent="0.35">
      <c r="A24" s="36">
        <v>17</v>
      </c>
      <c r="B24" s="37" t="s">
        <v>29</v>
      </c>
      <c r="C24" s="20"/>
      <c r="F24" s="36">
        <f>IF(D24&lt;=$B$5,[1]Randon_Number!A19,HLOOKUP($A$5,[1]Randon_Number!$E$2:$BQ$258,[1]Draw_Sheet!E23+1,FALSE))</f>
        <v>17</v>
      </c>
      <c r="G24" s="38" t="str">
        <f>VLOOKUP($F24,$A$8:$B$199,2,FALSE)</f>
        <v>Chanel College, Coolock</v>
      </c>
      <c r="H24" s="39"/>
      <c r="I24" s="40">
        <v>5</v>
      </c>
      <c r="J24" s="41" t="str">
        <f>IF($F24=0,G25,IF($H24=$H25,"",IF($H24&gt;$H25,G24,G25)))</f>
        <v/>
      </c>
      <c r="K24" s="42"/>
      <c r="L24" s="40">
        <v>5</v>
      </c>
      <c r="M24" s="41" t="str">
        <f>IF($K40=$K42,"",IF($K40&gt;$K42,J40,J42))</f>
        <v/>
      </c>
      <c r="N24" s="42"/>
      <c r="O24" s="46"/>
      <c r="P24" s="48"/>
      <c r="Q24" s="48"/>
      <c r="R24" s="48"/>
      <c r="S24" s="48"/>
      <c r="T24" s="48"/>
    </row>
    <row r="25" spans="1:20" s="36" customFormat="1" ht="20.25" x14ac:dyDescent="0.35">
      <c r="A25" s="36">
        <v>18</v>
      </c>
      <c r="B25" s="37" t="s">
        <v>24</v>
      </c>
      <c r="C25" s="20"/>
      <c r="F25" s="36">
        <f>IF(D25&lt;=$B$5,[1]Randon_Number!A20,HLOOKUP($A$5,[1]Randon_Number!$E$2:$BQ$258,[1]Draw_Sheet!E24+1,FALSE))</f>
        <v>18</v>
      </c>
      <c r="G25" s="38" t="str">
        <f>VLOOKUP($F25,$A$8:$B$199,2,FALSE)</f>
        <v>St. Declan's College, Cabra</v>
      </c>
      <c r="H25" s="39"/>
      <c r="I25" s="40"/>
      <c r="J25" s="41"/>
      <c r="K25" s="42"/>
      <c r="L25" s="40"/>
      <c r="M25" s="41"/>
      <c r="N25" s="42"/>
      <c r="O25" s="46"/>
      <c r="P25" s="48"/>
      <c r="Q25" s="48"/>
      <c r="R25" s="48"/>
      <c r="S25" s="48"/>
      <c r="T25" s="48"/>
    </row>
    <row r="26" spans="1:20" s="36" customFormat="1" ht="20.25" x14ac:dyDescent="0.35">
      <c r="A26" s="36">
        <v>19</v>
      </c>
      <c r="B26" s="37" t="s">
        <v>7</v>
      </c>
      <c r="C26" s="20"/>
      <c r="F26" s="36">
        <f>IF(D26&lt;=$B$5,[1]Randon_Number!A21,HLOOKUP($A$5,[1]Randon_Number!$E$2:$BQ$258,[1]Draw_Sheet!E25+1,FALSE))</f>
        <v>19</v>
      </c>
      <c r="G26" s="38" t="str">
        <f>VLOOKUP($F26,$A$8:$B$199,2,FALSE)</f>
        <v>St. Joseph's CBS, Fairview</v>
      </c>
      <c r="H26" s="39"/>
      <c r="I26" s="40"/>
      <c r="J26" s="41" t="str">
        <f>IF($F26=0,G27,IF($H26=$H27,"",IF($H26&gt;$H27,G26,G27)))</f>
        <v/>
      </c>
      <c r="K26" s="42"/>
      <c r="L26" s="40"/>
      <c r="M26" s="41" t="str">
        <f>IF($K44=$K46,"",IF($K44&gt;$K46,J44,J46))</f>
        <v/>
      </c>
      <c r="N26" s="42"/>
      <c r="O26" s="46"/>
      <c r="P26" s="48"/>
      <c r="Q26" s="48"/>
      <c r="R26" s="48"/>
      <c r="S26" s="48"/>
      <c r="T26" s="48"/>
    </row>
    <row r="27" spans="1:20" s="36" customFormat="1" ht="20.25" x14ac:dyDescent="0.35">
      <c r="A27" s="36">
        <v>20</v>
      </c>
      <c r="B27" s="37" t="s">
        <v>16</v>
      </c>
      <c r="C27" s="20"/>
      <c r="F27" s="36">
        <f>IF(D27&lt;=$B$5,[1]Randon_Number!A22,HLOOKUP($A$5,[1]Randon_Number!$E$2:$BQ$258,[1]Draw_Sheet!E26+1,FALSE))</f>
        <v>20</v>
      </c>
      <c r="G27" s="38" t="str">
        <f>VLOOKUP($F27,$A$8:$B$199,2,FALSE)</f>
        <v>St. Paul's College, Raheny</v>
      </c>
      <c r="H27" s="39"/>
      <c r="I27" s="40"/>
      <c r="J27" s="41"/>
      <c r="K27" s="42"/>
      <c r="L27" s="40"/>
      <c r="M27" s="41"/>
      <c r="N27" s="42"/>
      <c r="O27" s="46"/>
      <c r="P27" s="48"/>
      <c r="Q27" s="48"/>
      <c r="R27" s="48"/>
      <c r="S27" s="48"/>
      <c r="T27" s="48"/>
    </row>
    <row r="28" spans="1:20" s="36" customFormat="1" ht="20.25" x14ac:dyDescent="0.35">
      <c r="A28" s="36">
        <v>21</v>
      </c>
      <c r="B28" s="38" t="s">
        <v>31</v>
      </c>
      <c r="C28" s="20"/>
      <c r="F28" s="36">
        <f>IF(D28&lt;=$B$5,[1]Randon_Number!A23,HLOOKUP($A$5,[1]Randon_Number!$E$2:$BQ$258,[1]Draw_Sheet!E27+1,FALSE))</f>
        <v>21</v>
      </c>
      <c r="G28" s="38" t="str">
        <f>VLOOKUP($F28,$A$8:$B$199,2,FALSE)</f>
        <v>St. Vincent's S.S., Glasnevin</v>
      </c>
      <c r="H28" s="39"/>
      <c r="I28" s="40">
        <v>6</v>
      </c>
      <c r="J28" s="41" t="str">
        <f>IF($F28=0,G29,IF($H28=$H29,"",IF($H28&gt;$H29,G28,G29)))</f>
        <v/>
      </c>
      <c r="K28" s="42"/>
      <c r="L28" s="40">
        <v>6</v>
      </c>
      <c r="M28" s="41" t="str">
        <f>IF($K48=$K50,"",IF($K48&gt;$K50,J48,J50))</f>
        <v/>
      </c>
      <c r="N28" s="42"/>
      <c r="O28" s="46"/>
      <c r="P28" s="48"/>
      <c r="Q28" s="48"/>
      <c r="R28" s="48"/>
      <c r="S28" s="48"/>
      <c r="T28" s="48"/>
    </row>
    <row r="29" spans="1:20" s="36" customFormat="1" ht="20.25" x14ac:dyDescent="0.35">
      <c r="A29" s="36">
        <v>22</v>
      </c>
      <c r="B29" s="37" t="s">
        <v>80</v>
      </c>
      <c r="C29" s="20"/>
      <c r="F29" s="36">
        <f>IF(D29&lt;=$B$5,[1]Randon_Number!A24,HLOOKUP($A$5,[1]Randon_Number!$E$2:$BQ$258,[1]Draw_Sheet!E28+1,FALSE))</f>
        <v>22</v>
      </c>
      <c r="G29" s="38" t="str">
        <f>VLOOKUP($F29,$A$8:$B$199,2,FALSE)</f>
        <v>Riversdale C.C.</v>
      </c>
      <c r="H29" s="39"/>
      <c r="I29" s="40"/>
      <c r="J29" s="41"/>
      <c r="K29" s="42"/>
      <c r="L29" s="40"/>
      <c r="M29" s="41"/>
      <c r="N29" s="42"/>
      <c r="O29" s="46"/>
      <c r="P29" s="48"/>
      <c r="Q29" s="48"/>
      <c r="R29" s="48"/>
      <c r="S29" s="48"/>
      <c r="T29" s="48"/>
    </row>
    <row r="30" spans="1:20" s="36" customFormat="1" ht="20.25" x14ac:dyDescent="0.35">
      <c r="A30" s="36">
        <v>23</v>
      </c>
      <c r="B30" s="37" t="s">
        <v>102</v>
      </c>
      <c r="C30" s="20"/>
      <c r="F30" s="36">
        <f>IF(D30&lt;=$B$5,[1]Randon_Number!A25,HLOOKUP($A$5,[1]Randon_Number!$E$2:$BQ$258,[1]Draw_Sheet!E29+1,FALSE))</f>
        <v>23</v>
      </c>
      <c r="G30" s="50" t="str">
        <f>VLOOKUP($F30,$A$8:$B$199,2,FALSE)</f>
        <v>Adamstown C.C./Blakestown C.C.</v>
      </c>
      <c r="H30" s="39"/>
      <c r="I30" s="40"/>
      <c r="J30" s="41" t="str">
        <f>IF($F30=0,G31,IF($H30=$H31,"",IF($H30&gt;$H31,G30,G31)))</f>
        <v/>
      </c>
      <c r="K30" s="42"/>
      <c r="L30" s="40"/>
      <c r="M30" s="41" t="str">
        <f>IF($K52=$K54,"",IF($K52&gt;$K54,J52,J54))</f>
        <v/>
      </c>
      <c r="N30" s="42"/>
      <c r="O30" s="46"/>
      <c r="P30" s="48"/>
      <c r="Q30" s="48"/>
      <c r="R30" s="48"/>
      <c r="S30" s="48"/>
      <c r="T30" s="48"/>
    </row>
    <row r="31" spans="1:20" s="36" customFormat="1" ht="20.25" x14ac:dyDescent="0.35">
      <c r="A31" s="36">
        <v>24</v>
      </c>
      <c r="B31" s="37" t="s">
        <v>28</v>
      </c>
      <c r="C31" s="20"/>
      <c r="F31" s="36">
        <f>IF(D31&lt;=$B$5,[1]Randon_Number!A26,HLOOKUP($A$5,[1]Randon_Number!$E$2:$BQ$258,[1]Draw_Sheet!E30+1,FALSE))</f>
        <v>24</v>
      </c>
      <c r="G31" s="38" t="str">
        <f>VLOOKUP($F31,$A$8:$B$199,2,FALSE)</f>
        <v>Castleknock College</v>
      </c>
      <c r="H31" s="39"/>
      <c r="I31" s="40"/>
      <c r="J31" s="41"/>
      <c r="K31" s="42"/>
      <c r="L31" s="40"/>
      <c r="M31" s="41"/>
      <c r="N31" s="42"/>
      <c r="O31" s="46"/>
      <c r="P31" s="48"/>
      <c r="Q31" s="48"/>
      <c r="R31" s="48"/>
      <c r="S31" s="48"/>
      <c r="T31" s="48"/>
    </row>
    <row r="32" spans="1:20" s="36" customFormat="1" ht="21.75" customHeight="1" x14ac:dyDescent="0.35">
      <c r="A32" s="36">
        <v>25</v>
      </c>
      <c r="B32" s="37" t="s">
        <v>59</v>
      </c>
      <c r="C32" s="20"/>
      <c r="F32" s="36">
        <f>IF(D32&lt;=$B$5,[1]Randon_Number!A27,HLOOKUP($A$5,[1]Randon_Number!$E$2:$BQ$258,[1]Draw_Sheet!E31+1,FALSE))</f>
        <v>25</v>
      </c>
      <c r="G32" s="38" t="str">
        <f>VLOOKUP($F32,$A$8:$B$199,2,FALSE)</f>
        <v>Colaiste Chiarain, Leixlip</v>
      </c>
      <c r="H32" s="39"/>
      <c r="I32" s="40">
        <v>7</v>
      </c>
      <c r="J32" s="41" t="str">
        <f>IF($F32=0,G33,IF($H32=$H33,"",IF($H32&gt;$H33,G32,G33)))</f>
        <v/>
      </c>
      <c r="K32" s="42"/>
      <c r="L32" s="40">
        <v>7</v>
      </c>
      <c r="M32" s="41" t="str">
        <f>IF($K56=$K58,"",IF($K56&gt;$K58,J56,J58))</f>
        <v/>
      </c>
      <c r="N32" s="42"/>
      <c r="O32" s="46"/>
      <c r="P32" s="48"/>
      <c r="Q32" s="48"/>
      <c r="R32" s="48"/>
      <c r="S32" s="48"/>
      <c r="T32" s="48"/>
    </row>
    <row r="33" spans="1:20" s="36" customFormat="1" ht="21.75" customHeight="1" x14ac:dyDescent="0.35">
      <c r="A33" s="36">
        <v>26</v>
      </c>
      <c r="B33" s="37" t="s">
        <v>42</v>
      </c>
      <c r="C33" s="20"/>
      <c r="F33" s="36">
        <f>IF(D33&lt;=$B$5,[1]Randon_Number!A28,HLOOKUP($A$5,[1]Randon_Number!$E$2:$BQ$258,[1]Draw_Sheet!E32+1,FALSE))</f>
        <v>26</v>
      </c>
      <c r="G33" s="38" t="str">
        <f>VLOOKUP($F33,$A$8:$B$199,2,FALSE)</f>
        <v>Colaiste Phadraig CBS, Lucan</v>
      </c>
      <c r="H33" s="39"/>
      <c r="I33" s="40"/>
      <c r="J33" s="41"/>
      <c r="K33" s="42"/>
      <c r="L33" s="40"/>
      <c r="M33" s="41"/>
      <c r="N33" s="42"/>
      <c r="O33" s="46"/>
      <c r="P33" s="48"/>
      <c r="Q33" s="48"/>
      <c r="R33" s="48"/>
      <c r="S33" s="48"/>
      <c r="T33" s="48"/>
    </row>
    <row r="34" spans="1:20" s="36" customFormat="1" ht="20.25" x14ac:dyDescent="0.35">
      <c r="A34" s="36">
        <v>27</v>
      </c>
      <c r="B34" s="37" t="s">
        <v>55</v>
      </c>
      <c r="C34" s="20"/>
      <c r="F34" s="36">
        <f>IF(D34&lt;=$B$5,[1]Randon_Number!A29,HLOOKUP($A$5,[1]Randon_Number!$E$2:$BQ$258,[1]Draw_Sheet!E33+1,FALSE))</f>
        <v>27</v>
      </c>
      <c r="G34" s="38" t="str">
        <f>VLOOKUP($F34,$A$8:$B$199,2,FALSE)</f>
        <v>Confey College, Leixlip</v>
      </c>
      <c r="H34" s="39"/>
      <c r="I34" s="40"/>
      <c r="J34" s="41" t="str">
        <f>IF($F34=0,G35,IF($H34=$H35,"",IF($H34&gt;$H35,G34,G35)))</f>
        <v/>
      </c>
      <c r="K34" s="42"/>
      <c r="L34" s="40"/>
      <c r="M34" s="41" t="str">
        <f>IF($K60=$K62,"",IF($K60&gt;$K62,J60,J62))</f>
        <v/>
      </c>
      <c r="N34" s="42"/>
      <c r="O34" s="46"/>
      <c r="P34" s="48"/>
      <c r="Q34" s="48"/>
      <c r="R34" s="48"/>
      <c r="S34" s="48"/>
      <c r="T34" s="48"/>
    </row>
    <row r="35" spans="1:20" s="36" customFormat="1" ht="20.25" x14ac:dyDescent="0.35">
      <c r="A35" s="36">
        <v>28</v>
      </c>
      <c r="B35" s="37" t="s">
        <v>82</v>
      </c>
      <c r="C35" s="20"/>
      <c r="F35" s="36">
        <f>IF(D35&lt;=$B$5,[1]Randon_Number!A30,HLOOKUP($A$5,[1]Randon_Number!$E$2:$BQ$258,[1]Draw_Sheet!E34+1,FALSE))</f>
        <v>28</v>
      </c>
      <c r="G35" s="38" t="str">
        <f>VLOOKUP($F35,$A$8:$B$199,2,FALSE)</f>
        <v>Lucan C.C.</v>
      </c>
      <c r="H35" s="39"/>
      <c r="I35" s="40"/>
      <c r="J35" s="41"/>
      <c r="K35" s="42"/>
      <c r="L35" s="40"/>
      <c r="M35" s="41"/>
      <c r="N35" s="42"/>
      <c r="O35" s="46"/>
      <c r="P35" s="48"/>
      <c r="Q35" s="48"/>
      <c r="R35" s="48"/>
      <c r="S35" s="48"/>
      <c r="T35" s="48"/>
    </row>
    <row r="36" spans="1:20" s="36" customFormat="1" ht="20.25" x14ac:dyDescent="0.35">
      <c r="A36" s="36">
        <v>29</v>
      </c>
      <c r="B36" s="37" t="s">
        <v>58</v>
      </c>
      <c r="C36" s="20"/>
      <c r="F36" s="36">
        <f>IF(D36&lt;=$B$5,[1]Randon_Number!A31,HLOOKUP($A$5,[1]Randon_Number!$E$2:$BQ$258,[1]Draw_Sheet!E35+1,FALSE))</f>
        <v>29</v>
      </c>
      <c r="G36" s="38" t="str">
        <f>VLOOKUP($F36,$A$8:$B$199,2,FALSE)</f>
        <v>Salesian College, Celbridge</v>
      </c>
      <c r="H36" s="39"/>
      <c r="I36" s="40">
        <v>8</v>
      </c>
      <c r="J36" s="41" t="str">
        <f>IF($F36=0,G37,IF($H36=$H37,"",IF($H36&gt;$H37,G36,G37)))</f>
        <v/>
      </c>
      <c r="K36" s="42"/>
      <c r="L36" s="40">
        <v>8</v>
      </c>
      <c r="M36" s="41" t="str">
        <f>IF($K64=$K66,"",IF($K64&gt;$K66,J64,J66))</f>
        <v/>
      </c>
      <c r="N36" s="42"/>
      <c r="O36" s="46"/>
      <c r="P36" s="48"/>
      <c r="Q36" s="48"/>
      <c r="R36" s="48"/>
      <c r="S36" s="48"/>
      <c r="T36" s="48"/>
    </row>
    <row r="37" spans="1:20" s="36" customFormat="1" ht="20.25" x14ac:dyDescent="0.35">
      <c r="A37" s="36">
        <v>30</v>
      </c>
      <c r="B37" s="38" t="s">
        <v>49</v>
      </c>
      <c r="C37" s="20"/>
      <c r="F37" s="36">
        <f>IF(D37&lt;=$B$5,[1]Randon_Number!A32,HLOOKUP($A$5,[1]Randon_Number!$E$2:$BQ$258,[1]Draw_Sheet!E36+1,FALSE))</f>
        <v>30</v>
      </c>
      <c r="G37" s="38" t="str">
        <f>VLOOKUP($F37,$A$8:$B$199,2,FALSE)</f>
        <v>Hartstown C.S.</v>
      </c>
      <c r="H37" s="39"/>
      <c r="I37" s="40"/>
      <c r="J37" s="41"/>
      <c r="K37" s="42"/>
      <c r="L37" s="40"/>
      <c r="M37" s="41"/>
      <c r="N37" s="42"/>
      <c r="O37" s="46"/>
      <c r="P37" s="48"/>
      <c r="Q37" s="48"/>
      <c r="R37" s="48"/>
      <c r="S37" s="48"/>
      <c r="T37" s="48"/>
    </row>
    <row r="38" spans="1:20" s="36" customFormat="1" ht="20.25" x14ac:dyDescent="0.35">
      <c r="A38" s="36">
        <v>31</v>
      </c>
      <c r="B38" s="37" t="s">
        <v>83</v>
      </c>
      <c r="C38" s="20"/>
      <c r="F38" s="36">
        <f>IF(D38&lt;=$B$5,[1]Randon_Number!A33,HLOOKUP($A$5,[1]Randon_Number!$E$2:$BQ$258,[1]Draw_Sheet!E37+1,FALSE))</f>
        <v>31</v>
      </c>
      <c r="G38" s="38" t="str">
        <f>VLOOKUP($F38,$A$8:$B$199,2,FALSE)</f>
        <v>Maynooth Secondary School</v>
      </c>
      <c r="H38" s="39"/>
      <c r="I38" s="40"/>
      <c r="J38" s="41" t="str">
        <f>IF($F38=0,G39,IF($H38=$H39,"",IF($H38&gt;$H39,G38,G39)))</f>
        <v/>
      </c>
      <c r="K38" s="42"/>
      <c r="L38" s="40"/>
      <c r="M38" s="41" t="str">
        <f>IF($K68=$K70,"",IF($K68&gt;$K70,J68,J70))</f>
        <v/>
      </c>
      <c r="N38" s="42"/>
      <c r="O38" s="46"/>
      <c r="P38" s="48"/>
      <c r="Q38" s="48"/>
      <c r="R38" s="48"/>
      <c r="S38" s="48"/>
      <c r="T38" s="48"/>
    </row>
    <row r="39" spans="1:20" s="36" customFormat="1" ht="20.25" x14ac:dyDescent="0.35">
      <c r="A39" s="36">
        <v>32</v>
      </c>
      <c r="B39" s="37" t="s">
        <v>84</v>
      </c>
      <c r="C39" s="20"/>
      <c r="F39" s="36">
        <f>IF(D39&lt;=$B$5,[1]Randon_Number!A34,HLOOKUP($A$5,[1]Randon_Number!$E$2:$BQ$258,[1]Draw_Sheet!E38+1,FALSE))</f>
        <v>32</v>
      </c>
      <c r="G39" s="38" t="str">
        <f>VLOOKUP($F39,$A$8:$B$199,2,FALSE)</f>
        <v>Newbridge College</v>
      </c>
      <c r="H39" s="39"/>
      <c r="I39" s="40"/>
      <c r="J39" s="41"/>
      <c r="K39" s="42"/>
      <c r="L39" s="40"/>
      <c r="M39" s="41"/>
      <c r="N39" s="42"/>
      <c r="O39" s="46"/>
      <c r="P39" s="48"/>
      <c r="Q39" s="48"/>
      <c r="R39" s="48"/>
      <c r="S39" s="48"/>
      <c r="T39" s="48"/>
    </row>
    <row r="40" spans="1:20" s="36" customFormat="1" ht="20.25" x14ac:dyDescent="0.35">
      <c r="A40" s="36">
        <v>33</v>
      </c>
      <c r="B40" s="37" t="s">
        <v>10</v>
      </c>
      <c r="C40" s="20"/>
      <c r="F40" s="36">
        <f>IF(D40&lt;=$B$5,[1]Randon_Number!A35,HLOOKUP($A$5,[1]Randon_Number!$E$2:$BQ$258,[1]Draw_Sheet!E39+1,FALSE))</f>
        <v>33</v>
      </c>
      <c r="G40" s="38" t="str">
        <f>VLOOKUP($F40,$A$8:$B$199,2,FALSE)</f>
        <v>Naas CBS</v>
      </c>
      <c r="H40" s="39"/>
      <c r="I40" s="40">
        <v>9</v>
      </c>
      <c r="J40" s="41" t="str">
        <f>IF($F40=0,G41,IF($H40=$H41,"",IF($H40&gt;$H41,G40,G41)))</f>
        <v/>
      </c>
      <c r="K40" s="42"/>
      <c r="L40" s="40">
        <v>9</v>
      </c>
      <c r="M40" s="41" t="str">
        <f t="shared" ref="M40" si="0">IF($K68=$K70,"",IF($K68&gt;$K70,J68,J70))</f>
        <v/>
      </c>
      <c r="N40" s="42"/>
      <c r="O40" s="46"/>
      <c r="P40" s="48"/>
      <c r="Q40" s="48"/>
      <c r="R40" s="48"/>
      <c r="S40" s="48"/>
      <c r="T40" s="48"/>
    </row>
    <row r="41" spans="1:20" s="36" customFormat="1" ht="20.25" x14ac:dyDescent="0.35">
      <c r="A41" s="36">
        <v>34</v>
      </c>
      <c r="B41" s="37" t="s">
        <v>11</v>
      </c>
      <c r="C41" s="20"/>
      <c r="F41" s="36">
        <f>IF(D41&lt;=$B$5,[1]Randon_Number!A36,HLOOKUP($A$5,[1]Randon_Number!$E$2:$BQ$258,[1]Draw_Sheet!E40+1,FALSE))</f>
        <v>34</v>
      </c>
      <c r="G41" s="38" t="str">
        <f>VLOOKUP($F41,$A$8:$B$199,2,FALSE)</f>
        <v>Patrician S.S., Newbridge</v>
      </c>
      <c r="H41" s="39"/>
      <c r="I41" s="40"/>
      <c r="J41" s="41"/>
      <c r="K41" s="42"/>
      <c r="L41" s="40"/>
      <c r="M41" s="41"/>
      <c r="N41" s="42"/>
      <c r="O41" s="46"/>
      <c r="P41" s="48"/>
      <c r="Q41" s="48"/>
      <c r="R41" s="48"/>
      <c r="S41" s="48"/>
      <c r="T41" s="48"/>
    </row>
    <row r="42" spans="1:20" s="36" customFormat="1" ht="20.25" x14ac:dyDescent="0.35">
      <c r="A42" s="36">
        <v>35</v>
      </c>
      <c r="B42" s="37" t="s">
        <v>85</v>
      </c>
      <c r="C42" s="20"/>
      <c r="F42" s="36">
        <f>IF(D42&lt;=$B$5,[1]Randon_Number!A37,HLOOKUP($A$5,[1]Randon_Number!$E$2:$BQ$258,[1]Draw_Sheet!E41+1,FALSE))</f>
        <v>35</v>
      </c>
      <c r="G42" s="38" t="str">
        <f>VLOOKUP($F42,$A$8:$B$199,2,FALSE)</f>
        <v>St. Finian's College, Mullingar</v>
      </c>
      <c r="H42" s="39"/>
      <c r="I42" s="40"/>
      <c r="J42" s="41" t="str">
        <f>IF($F42=0,G43,IF($H42=$H43,"",IF($H42&gt;$H43,G42,G43)))</f>
        <v/>
      </c>
      <c r="K42" s="42"/>
      <c r="L42" s="40"/>
      <c r="M42" s="41" t="str">
        <f t="shared" ref="M42" si="1">IF($K72=$K74,"",IF($K72&gt;$K74,J72,J74))</f>
        <v/>
      </c>
      <c r="N42" s="42"/>
      <c r="O42" s="46"/>
      <c r="P42" s="48"/>
      <c r="Q42" s="48"/>
      <c r="R42" s="48"/>
      <c r="S42" s="48"/>
      <c r="T42" s="48"/>
    </row>
    <row r="43" spans="1:20" s="36" customFormat="1" ht="20.25" x14ac:dyDescent="0.35">
      <c r="A43" s="36">
        <v>36</v>
      </c>
      <c r="B43" s="38" t="s">
        <v>22</v>
      </c>
      <c r="C43" s="20"/>
      <c r="F43" s="36">
        <f>IF(D43&lt;=$B$5,[1]Randon_Number!A38,HLOOKUP($A$5,[1]Randon_Number!$E$2:$BQ$258,[1]Draw_Sheet!E42+1,FALSE))</f>
        <v>36</v>
      </c>
      <c r="G43" s="38" t="str">
        <f>VLOOKUP($F43,$A$8:$B$199,2,FALSE)</f>
        <v>Moate C.S.</v>
      </c>
      <c r="H43" s="39"/>
      <c r="I43" s="40"/>
      <c r="J43" s="41"/>
      <c r="K43" s="42"/>
      <c r="L43" s="40"/>
      <c r="M43" s="41"/>
      <c r="N43" s="42"/>
      <c r="O43" s="46"/>
      <c r="P43" s="48"/>
      <c r="Q43" s="48"/>
      <c r="R43" s="48"/>
      <c r="S43" s="48"/>
      <c r="T43" s="48"/>
    </row>
    <row r="44" spans="1:20" s="36" customFormat="1" ht="20.25" x14ac:dyDescent="0.35">
      <c r="A44" s="36">
        <v>37</v>
      </c>
      <c r="B44" s="51" t="s">
        <v>86</v>
      </c>
      <c r="C44" s="20"/>
      <c r="F44" s="36">
        <f>IF(D44&lt;=$B$5,[1]Randon_Number!A39,HLOOKUP($A$5,[1]Randon_Number!$E$2:$BQ$258,[1]Draw_Sheet!E43+1,FALSE))</f>
        <v>37</v>
      </c>
      <c r="G44" s="38" t="str">
        <f>VLOOKUP($F44,$A$8:$B$199,2,FALSE)</f>
        <v>Wilson's Hospital School, M'Farnham</v>
      </c>
      <c r="H44" s="39"/>
      <c r="I44" s="40">
        <v>10</v>
      </c>
      <c r="J44" s="41" t="str">
        <f>IF($F44=0,G45,IF($H44=$H45,"",IF($H44&gt;$H45,G44,G45)))</f>
        <v/>
      </c>
      <c r="K44" s="42"/>
      <c r="L44" s="40">
        <v>10</v>
      </c>
      <c r="M44" s="41" t="str">
        <f t="shared" ref="M44" si="2">IF($K72=$K74,"",IF($K72&gt;$K74,J72,J74))</f>
        <v/>
      </c>
      <c r="N44" s="42"/>
      <c r="O44" s="46"/>
      <c r="P44" s="48"/>
      <c r="Q44" s="48"/>
      <c r="R44" s="48"/>
      <c r="S44" s="48"/>
      <c r="T44" s="48"/>
    </row>
    <row r="45" spans="1:20" s="36" customFormat="1" ht="20.25" x14ac:dyDescent="0.35">
      <c r="A45" s="36">
        <v>38</v>
      </c>
      <c r="B45" s="37" t="s">
        <v>87</v>
      </c>
      <c r="C45" s="20"/>
      <c r="F45" s="36">
        <f>IF(D45&lt;=$B$5,[1]Randon_Number!A40,HLOOKUP($A$5,[1]Randon_Number!$E$2:$BQ$258,[1]Draw_Sheet!E44+1,FALSE))</f>
        <v>38</v>
      </c>
      <c r="G45" s="38" t="str">
        <f>VLOOKUP($F45,$A$8:$B$199,2,FALSE)</f>
        <v>St. Mary's CBS, Portlaoise</v>
      </c>
      <c r="H45" s="39"/>
      <c r="I45" s="40"/>
      <c r="J45" s="41"/>
      <c r="K45" s="42"/>
      <c r="L45" s="40"/>
      <c r="M45" s="41"/>
      <c r="N45" s="42"/>
      <c r="O45" s="46"/>
      <c r="P45" s="48"/>
      <c r="Q45" s="48"/>
      <c r="R45" s="48"/>
      <c r="S45" s="48"/>
      <c r="T45" s="48"/>
    </row>
    <row r="46" spans="1:20" s="36" customFormat="1" ht="20.25" x14ac:dyDescent="0.35">
      <c r="A46" s="36">
        <v>39</v>
      </c>
      <c r="B46" s="43" t="s">
        <v>4</v>
      </c>
      <c r="C46" s="20"/>
      <c r="F46" s="36">
        <f>IF(D46&lt;=$B$5,[1]Randon_Number!A41,HLOOKUP($A$5,[1]Randon_Number!$E$2:$BQ$258,[1]Draw_Sheet!E45+1,FALSE))</f>
        <v>39</v>
      </c>
      <c r="G46" s="38" t="str">
        <f>VLOOKUP($F46,$A$8:$B$199,2,FALSE)</f>
        <v>Ballinteer C.S.</v>
      </c>
      <c r="H46" s="39"/>
      <c r="I46" s="40"/>
      <c r="J46" s="41" t="str">
        <f>IF($F46=0,G47,IF($H46=$H47,"",IF($H46&gt;$H47,G46,G47)))</f>
        <v/>
      </c>
      <c r="K46" s="42"/>
      <c r="L46" s="40"/>
      <c r="M46" s="41" t="str">
        <f t="shared" ref="M46" si="3">IF($K76=$K78,"",IF($K76&gt;$K78,J76,J78))</f>
        <v/>
      </c>
      <c r="N46" s="42"/>
      <c r="O46" s="46"/>
      <c r="P46" s="48"/>
      <c r="Q46" s="48"/>
      <c r="R46" s="48"/>
      <c r="S46" s="48"/>
      <c r="T46" s="48"/>
    </row>
    <row r="47" spans="1:20" s="36" customFormat="1" ht="20.25" x14ac:dyDescent="0.35">
      <c r="A47" s="36">
        <v>40</v>
      </c>
      <c r="B47" s="37" t="s">
        <v>88</v>
      </c>
      <c r="C47" s="20"/>
      <c r="F47" s="36">
        <f>IF(D47&lt;=$B$5,[1]Randon_Number!A42,HLOOKUP($A$5,[1]Randon_Number!$E$2:$BQ$258,[1]Draw_Sheet!E46+1,FALSE))</f>
        <v>40</v>
      </c>
      <c r="G47" s="38" t="str">
        <f>VLOOKUP($F47,$A$8:$B$199,2,FALSE)</f>
        <v>Cabinteely C.S.</v>
      </c>
      <c r="H47" s="39"/>
      <c r="I47" s="40"/>
      <c r="J47" s="41"/>
      <c r="K47" s="42"/>
      <c r="L47" s="40"/>
      <c r="M47" s="41"/>
      <c r="N47" s="42"/>
      <c r="O47" s="46"/>
      <c r="P47" s="48"/>
      <c r="Q47" s="48"/>
      <c r="R47" s="48"/>
      <c r="S47" s="48"/>
      <c r="T47" s="48"/>
    </row>
    <row r="48" spans="1:20" s="36" customFormat="1" ht="20.25" x14ac:dyDescent="0.35">
      <c r="A48" s="36">
        <v>41</v>
      </c>
      <c r="B48" s="51" t="s">
        <v>89</v>
      </c>
      <c r="C48" s="20"/>
      <c r="F48" s="36">
        <f>IF(D48&lt;=$B$5,[1]Randon_Number!A43,HLOOKUP($A$5,[1]Randon_Number!$E$2:$BQ$258,[1]Draw_Sheet!E47+1,FALSE))</f>
        <v>41</v>
      </c>
      <c r="G48" s="38" t="str">
        <f>VLOOKUP($F48,$A$8:$B$199,2,FALSE)</f>
        <v>Blackrock College</v>
      </c>
      <c r="H48" s="39"/>
      <c r="I48" s="40">
        <v>11</v>
      </c>
      <c r="J48" s="41" t="str">
        <f>IF($F48=0,G49,IF($H48=$H49,"",IF($H48&gt;$H49,G48,G49)))</f>
        <v/>
      </c>
      <c r="K48" s="42"/>
      <c r="L48" s="40">
        <v>11</v>
      </c>
      <c r="M48" s="41" t="str">
        <f t="shared" ref="M48" si="4">IF($K76=$K78,"",IF($K76&gt;$K78,J76,J78))</f>
        <v/>
      </c>
      <c r="N48" s="42"/>
      <c r="O48" s="46"/>
      <c r="P48" s="48"/>
      <c r="Q48" s="48"/>
      <c r="R48" s="48"/>
      <c r="S48" s="48"/>
      <c r="T48" s="48"/>
    </row>
    <row r="49" spans="1:20" s="36" customFormat="1" ht="20.25" x14ac:dyDescent="0.35">
      <c r="A49" s="36">
        <v>42</v>
      </c>
      <c r="B49" s="37" t="s">
        <v>90</v>
      </c>
      <c r="C49" s="20"/>
      <c r="F49" s="36">
        <f>IF(D49&lt;=$B$5,[1]Randon_Number!A44,HLOOKUP($A$5,[1]Randon_Number!$E$2:$BQ$258,[1]Draw_Sheet!E48+1,FALSE))</f>
        <v>42</v>
      </c>
      <c r="G49" s="38" t="str">
        <f>VLOOKUP($F49,$A$8:$B$199,2,FALSE)</f>
        <v>Colaiste Eanna CBS, Rathfarnham</v>
      </c>
      <c r="H49" s="39"/>
      <c r="I49" s="40"/>
      <c r="J49" s="41"/>
      <c r="K49" s="42"/>
      <c r="L49" s="40"/>
      <c r="M49" s="41"/>
      <c r="N49" s="42"/>
      <c r="O49" s="46"/>
      <c r="P49" s="48"/>
      <c r="Q49" s="48"/>
      <c r="R49" s="48"/>
      <c r="S49" s="48"/>
      <c r="T49" s="48"/>
    </row>
    <row r="50" spans="1:20" s="36" customFormat="1" ht="20.25" x14ac:dyDescent="0.35">
      <c r="A50" s="36">
        <v>43</v>
      </c>
      <c r="B50" s="37" t="s">
        <v>35</v>
      </c>
      <c r="C50" s="20"/>
      <c r="F50" s="36">
        <f>IF(D50&lt;=$B$5,[1]Randon_Number!A45,HLOOKUP($A$5,[1]Randon_Number!$E$2:$BQ$258,[1]Draw_Sheet!E49+1,FALSE))</f>
        <v>43</v>
      </c>
      <c r="G50" s="38" t="str">
        <f>VLOOKUP($F50,$A$8:$B$199,2,FALSE)</f>
        <v>Drimnagh Castle CBS</v>
      </c>
      <c r="H50" s="39"/>
      <c r="I50" s="40"/>
      <c r="J50" s="41" t="str">
        <f>IF($F50=0,G51,IF($H50=$H51,"",IF($H50&gt;$H51,G50,G51)))</f>
        <v/>
      </c>
      <c r="K50" s="42"/>
      <c r="L50" s="40"/>
      <c r="M50" s="41" t="str">
        <f t="shared" ref="M50" si="5">IF($K80=$K82,"",IF($K80&gt;$K82,J80,J82))</f>
        <v/>
      </c>
      <c r="N50" s="42"/>
      <c r="O50" s="46"/>
      <c r="P50" s="48"/>
      <c r="Q50" s="48"/>
      <c r="R50" s="48"/>
      <c r="S50" s="48"/>
      <c r="T50" s="48"/>
    </row>
    <row r="51" spans="1:20" s="36" customFormat="1" ht="20.25" x14ac:dyDescent="0.35">
      <c r="A51" s="36">
        <v>44</v>
      </c>
      <c r="B51" s="37" t="s">
        <v>39</v>
      </c>
      <c r="C51" s="20"/>
      <c r="F51" s="36">
        <f>IF(D51&lt;=$B$5,[1]Randon_Number!A46,HLOOKUP($A$5,[1]Randon_Number!$E$2:$BQ$258,[1]Draw_Sheet!E50+1,FALSE))</f>
        <v>44</v>
      </c>
      <c r="G51" s="38" t="str">
        <f>VLOOKUP($F51,$A$8:$B$199,2,FALSE)</f>
        <v>Marian College, Ballsbridge</v>
      </c>
      <c r="H51" s="39"/>
      <c r="I51" s="40"/>
      <c r="J51" s="41"/>
      <c r="K51" s="42"/>
      <c r="L51" s="40"/>
      <c r="M51" s="41"/>
      <c r="N51" s="42"/>
      <c r="O51" s="46"/>
      <c r="P51" s="48"/>
      <c r="Q51" s="48"/>
      <c r="R51" s="48"/>
      <c r="S51" s="48"/>
      <c r="T51" s="48"/>
    </row>
    <row r="52" spans="1:20" s="36" customFormat="1" ht="20.25" x14ac:dyDescent="0.35">
      <c r="A52" s="36">
        <v>45</v>
      </c>
      <c r="B52" s="37" t="s">
        <v>5</v>
      </c>
      <c r="C52" s="20"/>
      <c r="F52" s="36">
        <f>IF(D52&lt;=$B$5,[1]Randon_Number!A47,HLOOKUP($A$5,[1]Randon_Number!$E$2:$BQ$258,[1]Draw_Sheet!E51+1,FALSE))</f>
        <v>45</v>
      </c>
      <c r="G52" s="38" t="str">
        <f>VLOOKUP($F52,$A$8:$B$199,2,FALSE)</f>
        <v>Oatlands College</v>
      </c>
      <c r="H52" s="39"/>
      <c r="I52" s="40">
        <v>12</v>
      </c>
      <c r="J52" s="41" t="str">
        <f>IF($F52=0,G53,IF($H52=$H53,"",IF($H52&gt;$H53,G52,G53)))</f>
        <v/>
      </c>
      <c r="K52" s="42"/>
      <c r="L52" s="40">
        <v>12</v>
      </c>
      <c r="M52" s="41" t="str">
        <f t="shared" ref="M52" si="6">IF($K80=$K82,"",IF($K80&gt;$K82,J80,J82))</f>
        <v/>
      </c>
      <c r="N52" s="42"/>
      <c r="O52" s="46"/>
      <c r="P52" s="48"/>
      <c r="Q52" s="48"/>
      <c r="R52" s="48"/>
      <c r="S52" s="48"/>
      <c r="T52" s="48"/>
    </row>
    <row r="53" spans="1:20" s="36" customFormat="1" ht="20.25" x14ac:dyDescent="0.35">
      <c r="A53" s="36">
        <v>46</v>
      </c>
      <c r="B53" s="37" t="s">
        <v>91</v>
      </c>
      <c r="C53" s="20"/>
      <c r="F53" s="36">
        <f>IF(D53&lt;=$B$5,[1]Randon_Number!A48,HLOOKUP($A$5,[1]Randon_Number!$E$2:$BQ$258,[1]Draw_Sheet!E52+1,FALSE))</f>
        <v>46</v>
      </c>
      <c r="G53" s="38" t="str">
        <f>VLOOKUP($F53,$A$8:$B$199,2,FALSE)</f>
        <v>Palmerston C.S.</v>
      </c>
      <c r="H53" s="39"/>
      <c r="I53" s="40"/>
      <c r="J53" s="41"/>
      <c r="K53" s="42"/>
      <c r="L53" s="40"/>
      <c r="M53" s="41"/>
      <c r="N53" s="42"/>
      <c r="O53" s="46"/>
      <c r="P53" s="48"/>
      <c r="Q53" s="48"/>
      <c r="R53" s="48"/>
      <c r="S53" s="48"/>
      <c r="T53" s="48"/>
    </row>
    <row r="54" spans="1:20" s="36" customFormat="1" ht="20.25" x14ac:dyDescent="0.35">
      <c r="A54" s="36">
        <v>47</v>
      </c>
      <c r="B54" s="37" t="s">
        <v>92</v>
      </c>
      <c r="C54" s="20"/>
      <c r="F54" s="36">
        <f>IF(D54&lt;=$B$5,[1]Randon_Number!A49,HLOOKUP($A$5,[1]Randon_Number!$E$2:$BQ$258,[1]Draw_Sheet!E53+1,FALSE))</f>
        <v>47</v>
      </c>
      <c r="G54" s="38" t="str">
        <f>VLOOKUP($F54,$A$8:$B$199,2,FALSE)</f>
        <v>Moyle Park College, Clondalkin</v>
      </c>
      <c r="H54" s="39"/>
      <c r="I54" s="40"/>
      <c r="J54" s="41" t="str">
        <f>IF($F54=0,G55,IF($H54=$H55,"",IF($H54&gt;$H55,G54,G55)))</f>
        <v/>
      </c>
      <c r="K54" s="42"/>
      <c r="L54" s="40"/>
      <c r="M54" s="41" t="str">
        <f t="shared" ref="M54" si="7">IF($K84=$K86,"",IF($K84&gt;$K86,J84,J86))</f>
        <v/>
      </c>
      <c r="N54" s="42"/>
      <c r="O54" s="46"/>
      <c r="P54" s="48"/>
      <c r="Q54" s="48"/>
      <c r="R54" s="48"/>
      <c r="S54" s="48"/>
      <c r="T54" s="48"/>
    </row>
    <row r="55" spans="1:20" s="36" customFormat="1" ht="20.25" x14ac:dyDescent="0.35">
      <c r="A55" s="36">
        <v>48</v>
      </c>
      <c r="B55" s="37" t="s">
        <v>20</v>
      </c>
      <c r="C55" s="20"/>
      <c r="F55" s="36">
        <f>IF(D55&lt;=$B$5,[1]Randon_Number!A50,HLOOKUP($A$5,[1]Randon_Number!$E$2:$BQ$258,[1]Draw_Sheet!E54+1,FALSE))</f>
        <v>48</v>
      </c>
      <c r="G55" s="38" t="str">
        <f>VLOOKUP($F55,$A$8:$B$199,2,FALSE)</f>
        <v>Clonkeen College</v>
      </c>
      <c r="H55" s="39"/>
      <c r="I55" s="40"/>
      <c r="J55" s="41"/>
      <c r="K55" s="42"/>
      <c r="L55" s="40"/>
      <c r="M55" s="41"/>
      <c r="N55" s="42"/>
      <c r="O55" s="46"/>
      <c r="P55" s="48"/>
      <c r="Q55" s="48"/>
      <c r="R55" s="48"/>
      <c r="S55" s="48"/>
      <c r="T55" s="48"/>
    </row>
    <row r="56" spans="1:20" s="36" customFormat="1" ht="20.25" x14ac:dyDescent="0.35">
      <c r="A56" s="36">
        <v>49</v>
      </c>
      <c r="B56" s="37" t="s">
        <v>93</v>
      </c>
      <c r="C56" s="20"/>
      <c r="F56" s="36">
        <f>IF(D56&lt;=$B$5,[1]Randon_Number!A51,HLOOKUP($A$5,[1]Randon_Number!$E$2:$BQ$258,[1]Draw_Sheet!E55+1,FALSE))</f>
        <v>49</v>
      </c>
      <c r="G56" s="38" t="str">
        <f>VLOOKUP($F56,$A$8:$B$199,2,FALSE)</f>
        <v>St. Colmcille's C.S., Knocklyon</v>
      </c>
      <c r="H56" s="39"/>
      <c r="I56" s="40">
        <v>13</v>
      </c>
      <c r="J56" s="41" t="str">
        <f>IF($F56=0,G57,IF($H56=$H57,"",IF($H56&gt;$H57,G56,G57)))</f>
        <v/>
      </c>
      <c r="K56" s="42"/>
      <c r="L56" s="40">
        <v>13</v>
      </c>
      <c r="M56" s="41" t="str">
        <f t="shared" ref="M56" si="8">IF($K84=$K86,"",IF($K84&gt;$K86,J84,J86))</f>
        <v/>
      </c>
      <c r="N56" s="42"/>
      <c r="O56" s="46"/>
      <c r="P56" s="48"/>
      <c r="Q56" s="48"/>
      <c r="R56" s="48"/>
      <c r="S56" s="48"/>
      <c r="T56" s="48"/>
    </row>
    <row r="57" spans="1:20" s="36" customFormat="1" ht="20.25" x14ac:dyDescent="0.35">
      <c r="A57" s="36">
        <v>50</v>
      </c>
      <c r="B57" s="37" t="s">
        <v>17</v>
      </c>
      <c r="C57" s="20"/>
      <c r="F57" s="36">
        <f>IF(D57&lt;=$B$5,[1]Randon_Number!A52,HLOOKUP($A$5,[1]Randon_Number!$E$2:$BQ$258,[1]Draw_Sheet!E56+1,FALSE))</f>
        <v>50</v>
      </c>
      <c r="G57" s="38" t="str">
        <f>VLOOKUP($F57,$A$8:$B$199,2,FALSE)</f>
        <v>St. Benildus College, Kilmacud</v>
      </c>
      <c r="H57" s="39"/>
      <c r="I57" s="40"/>
      <c r="J57" s="41"/>
      <c r="K57" s="42"/>
      <c r="L57" s="40"/>
      <c r="M57" s="41"/>
      <c r="N57" s="42"/>
      <c r="O57" s="46"/>
      <c r="P57" s="48"/>
      <c r="Q57" s="48"/>
      <c r="R57" s="48"/>
      <c r="S57" s="48"/>
      <c r="T57" s="48"/>
    </row>
    <row r="58" spans="1:20" s="36" customFormat="1" ht="20.25" x14ac:dyDescent="0.35">
      <c r="A58" s="36">
        <v>51</v>
      </c>
      <c r="B58" s="38" t="s">
        <v>48</v>
      </c>
      <c r="C58" s="20"/>
      <c r="F58" s="36">
        <f>IF(D58&lt;=$B$5,[1]Randon_Number!A53,HLOOKUP($A$5,[1]Randon_Number!$E$2:$BQ$258,[1]Draw_Sheet!E57+1,FALSE))</f>
        <v>51</v>
      </c>
      <c r="G58" s="38" t="str">
        <f>VLOOKUP($F58,$A$8:$B$199,2,FALSE)</f>
        <v>St. John's College, Ballyfermot</v>
      </c>
      <c r="H58" s="39"/>
      <c r="I58" s="40"/>
      <c r="J58" s="41" t="str">
        <f>IF($F58=0,G59,IF($H58=$H59,"",IF($H58&gt;$H59,G58,G59)))</f>
        <v/>
      </c>
      <c r="K58" s="42"/>
      <c r="L58" s="40"/>
      <c r="M58" s="41" t="str">
        <f t="shared" ref="M58" si="9">IF($K88=$K90,"",IF($K88&gt;$K90,J88,J90))</f>
        <v/>
      </c>
      <c r="N58" s="42"/>
      <c r="O58" s="46"/>
      <c r="P58" s="48"/>
      <c r="Q58" s="48"/>
      <c r="R58" s="48"/>
      <c r="S58" s="48"/>
      <c r="T58" s="48"/>
    </row>
    <row r="59" spans="1:20" s="36" customFormat="1" ht="20.25" x14ac:dyDescent="0.35">
      <c r="A59" s="36">
        <v>52</v>
      </c>
      <c r="B59" s="38" t="s">
        <v>21</v>
      </c>
      <c r="C59" s="20"/>
      <c r="F59" s="36">
        <f>IF(D59&lt;=$B$5,[1]Randon_Number!A54,HLOOKUP($A$5,[1]Randon_Number!$E$2:$BQ$258,[1]Draw_Sheet!E58+1,FALSE))</f>
        <v>52</v>
      </c>
      <c r="G59" s="38" t="str">
        <f>VLOOKUP($F59,$A$8:$B$199,2,FALSE)</f>
        <v>St. Michael's College, Ailesbury Road</v>
      </c>
      <c r="H59" s="39"/>
      <c r="I59" s="40"/>
      <c r="J59" s="41"/>
      <c r="K59" s="42"/>
      <c r="L59" s="40"/>
      <c r="M59" s="41"/>
      <c r="N59" s="42"/>
      <c r="O59" s="46"/>
      <c r="P59" s="48"/>
      <c r="Q59" s="48"/>
      <c r="R59" s="48"/>
      <c r="S59" s="48"/>
      <c r="T59" s="48"/>
    </row>
    <row r="60" spans="1:20" s="36" customFormat="1" ht="20.25" x14ac:dyDescent="0.35">
      <c r="A60" s="36">
        <v>53</v>
      </c>
      <c r="B60" s="38" t="s">
        <v>103</v>
      </c>
      <c r="C60" s="20"/>
      <c r="F60" s="36">
        <f>IF(D60&lt;=$B$5,[1]Randon_Number!A55,HLOOKUP($A$5,[1]Randon_Number!$E$2:$BQ$258,[1]Draw_Sheet!E59+1,FALSE))</f>
        <v>53</v>
      </c>
      <c r="G60" s="50" t="str">
        <f>VLOOKUP($F60,$A$8:$B$199,2,FALSE)</f>
        <v>Tallaght C.S./Firhouse C.C.</v>
      </c>
      <c r="H60" s="39"/>
      <c r="I60" s="40">
        <v>14</v>
      </c>
      <c r="J60" s="41" t="str">
        <f>IF($F60=0,G61,IF($H60=$H61,"",IF($H60&gt;$H61,G60,G61)))</f>
        <v/>
      </c>
      <c r="K60" s="42"/>
      <c r="L60" s="40">
        <v>14</v>
      </c>
      <c r="M60" s="41" t="str">
        <f t="shared" ref="M60" si="10">IF($K88=$K90,"",IF($K88&gt;$K90,J88,J90))</f>
        <v/>
      </c>
      <c r="N60" s="42"/>
      <c r="O60" s="46"/>
      <c r="P60" s="48"/>
      <c r="Q60" s="48"/>
      <c r="R60" s="48"/>
      <c r="S60" s="48"/>
      <c r="T60" s="48"/>
    </row>
    <row r="61" spans="1:20" s="36" customFormat="1" ht="20.25" x14ac:dyDescent="0.35">
      <c r="A61" s="36">
        <v>54</v>
      </c>
      <c r="B61" s="38" t="s">
        <v>25</v>
      </c>
      <c r="C61" s="20"/>
      <c r="F61" s="36">
        <f>IF(D61&lt;=$B$5,[1]Randon_Number!A56,HLOOKUP($A$5,[1]Randon_Number!$E$2:$BQ$258,[1]Draw_Sheet!E60+1,FALSE))</f>
        <v>54</v>
      </c>
      <c r="G61" s="38" t="str">
        <f>VLOOKUP($F61,$A$8:$B$199,2,FALSE)</f>
        <v>Templeogue College</v>
      </c>
      <c r="H61" s="39"/>
      <c r="I61" s="40"/>
      <c r="J61" s="41"/>
      <c r="K61" s="42"/>
      <c r="L61" s="40"/>
      <c r="M61" s="41"/>
      <c r="N61" s="42"/>
      <c r="O61" s="46"/>
      <c r="P61" s="48"/>
      <c r="Q61" s="48"/>
      <c r="R61" s="48"/>
      <c r="S61" s="48"/>
      <c r="T61" s="48"/>
    </row>
    <row r="62" spans="1:20" s="36" customFormat="1" ht="20.25" x14ac:dyDescent="0.35">
      <c r="A62" s="36">
        <v>55</v>
      </c>
      <c r="B62" s="37" t="s">
        <v>94</v>
      </c>
      <c r="C62" s="20"/>
      <c r="F62" s="36">
        <f>IF(D62&lt;=$B$5,[1]Randon_Number!A57,HLOOKUP($A$5,[1]Randon_Number!$E$2:$BQ$258,[1]Draw_Sheet!E61+1,FALSE))</f>
        <v>55</v>
      </c>
      <c r="G62" s="38" t="str">
        <f>VLOOKUP($F62,$A$8:$B$199,2,FALSE)</f>
        <v>St. Brendan's College, Bray</v>
      </c>
      <c r="H62" s="39"/>
      <c r="I62" s="40"/>
      <c r="J62" s="41" t="str">
        <f>IF($F62=0,G63,IF($H62=$H63,"",IF($H62&gt;$H63,G62,G63)))</f>
        <v/>
      </c>
      <c r="K62" s="42"/>
      <c r="L62" s="40"/>
      <c r="M62" s="41" t="str">
        <f t="shared" ref="M62" si="11">IF($K92=$K94,"",IF($K92&gt;$K94,J92,J94))</f>
        <v/>
      </c>
      <c r="N62" s="42"/>
      <c r="O62" s="46"/>
      <c r="P62" s="48"/>
      <c r="Q62" s="48"/>
      <c r="R62" s="48"/>
      <c r="S62" s="48"/>
      <c r="T62" s="48"/>
    </row>
    <row r="63" spans="1:20" s="36" customFormat="1" ht="20.25" x14ac:dyDescent="0.35">
      <c r="A63" s="36">
        <v>56</v>
      </c>
      <c r="B63" s="37" t="s">
        <v>95</v>
      </c>
      <c r="C63" s="20"/>
      <c r="F63" s="36">
        <f>IF(D63&lt;=$B$5,[1]Randon_Number!A58,HLOOKUP($A$5,[1]Randon_Number!$E$2:$BQ$258,[1]Draw_Sheet!E62+1,FALSE))</f>
        <v>56</v>
      </c>
      <c r="G63" s="38" t="str">
        <f>VLOOKUP($F63,$A$8:$B$199,2,FALSE)</f>
        <v>Arklow CBS</v>
      </c>
      <c r="H63" s="39"/>
      <c r="I63" s="40"/>
      <c r="J63" s="41"/>
      <c r="K63" s="42"/>
      <c r="L63" s="40"/>
      <c r="M63" s="41"/>
      <c r="N63" s="42"/>
      <c r="O63" s="46"/>
      <c r="P63" s="48"/>
      <c r="Q63" s="48"/>
      <c r="R63" s="48"/>
      <c r="S63" s="48"/>
      <c r="T63" s="48"/>
    </row>
    <row r="64" spans="1:20" s="36" customFormat="1" ht="20.25" x14ac:dyDescent="0.35">
      <c r="A64" s="36">
        <v>57</v>
      </c>
      <c r="B64" s="37" t="s">
        <v>56</v>
      </c>
      <c r="C64" s="20"/>
      <c r="F64" s="36">
        <f>IF(D64&lt;=$B$5,[1]Randon_Number!A59,HLOOKUP($A$5,[1]Randon_Number!$E$2:$BQ$258,[1]Draw_Sheet!E63+1,FALSE))</f>
        <v>57</v>
      </c>
      <c r="G64" s="38" t="str">
        <f>VLOOKUP($F64,$A$8:$B$199,2,FALSE)</f>
        <v>Presentation College, Bray</v>
      </c>
      <c r="H64" s="39"/>
      <c r="I64" s="40">
        <v>15</v>
      </c>
      <c r="J64" s="41" t="str">
        <f>IF($F64=0,G65,IF($H64=$H65,"",IF($H64&gt;$H65,G64,G65)))</f>
        <v/>
      </c>
      <c r="K64" s="42"/>
      <c r="L64" s="40">
        <v>15</v>
      </c>
      <c r="M64" s="41" t="str">
        <f t="shared" ref="M64" si="12">IF($K92=$K94,"",IF($K92&gt;$K94,J92,J94))</f>
        <v/>
      </c>
      <c r="N64" s="42"/>
      <c r="O64" s="46"/>
      <c r="P64" s="48"/>
      <c r="Q64" s="48"/>
      <c r="R64" s="48"/>
      <c r="S64" s="48"/>
      <c r="T64" s="48"/>
    </row>
    <row r="65" spans="1:20" s="36" customFormat="1" ht="20.25" x14ac:dyDescent="0.35">
      <c r="A65" s="36">
        <v>58</v>
      </c>
      <c r="B65" s="37" t="s">
        <v>101</v>
      </c>
      <c r="C65" s="20"/>
      <c r="F65" s="36">
        <f>IF(D65&lt;=$B$5,[1]Randon_Number!A60,HLOOKUP($A$5,[1]Randon_Number!$E$2:$BQ$258,[1]Draw_Sheet!E64+1,FALSE))</f>
        <v>58</v>
      </c>
      <c r="G65" s="38" t="str">
        <f>VLOOKUP($F65,$A$8:$B$199,2,FALSE)</f>
        <v>Colaiste Bhride, Carnew</v>
      </c>
      <c r="H65" s="39"/>
      <c r="I65" s="40"/>
      <c r="J65" s="41"/>
      <c r="K65" s="42"/>
      <c r="L65" s="40"/>
      <c r="M65" s="41"/>
      <c r="N65" s="42"/>
      <c r="O65" s="46"/>
      <c r="P65" s="48"/>
      <c r="Q65" s="48"/>
      <c r="R65" s="48"/>
      <c r="S65" s="48"/>
      <c r="T65" s="48"/>
    </row>
    <row r="66" spans="1:20" s="36" customFormat="1" ht="20.25" x14ac:dyDescent="0.35">
      <c r="A66" s="36">
        <v>59</v>
      </c>
      <c r="B66" s="37" t="s">
        <v>96</v>
      </c>
      <c r="C66" s="20"/>
      <c r="F66" s="36">
        <f>IF(D66&lt;=$B$5,[1]Randon_Number!A61,HLOOKUP($A$5,[1]Randon_Number!$E$2:$BQ$258,[1]Draw_Sheet!E65+1,FALSE))</f>
        <v>59</v>
      </c>
      <c r="G66" s="38" t="str">
        <f>VLOOKUP($F66,$A$8:$B$199,2,FALSE)</f>
        <v>Enniscorthy V.C.</v>
      </c>
      <c r="H66" s="39"/>
      <c r="I66" s="40"/>
      <c r="J66" s="41" t="str">
        <f>IF($F66=0,G67,IF($H66=$H67,"",IF($H66&gt;$H67,G66,G67)))</f>
        <v/>
      </c>
      <c r="K66" s="42"/>
      <c r="L66" s="40"/>
      <c r="M66" s="41" t="str">
        <f t="shared" ref="M66" si="13">IF($K96=$K98,"",IF($K96&gt;$K98,J96,J98))</f>
        <v/>
      </c>
      <c r="N66" s="42"/>
      <c r="O66" s="46"/>
      <c r="P66" s="48"/>
      <c r="Q66" s="48"/>
      <c r="R66" s="48"/>
      <c r="S66" s="48"/>
      <c r="T66" s="48"/>
    </row>
    <row r="67" spans="1:20" s="36" customFormat="1" ht="20.25" x14ac:dyDescent="0.35">
      <c r="A67" s="36">
        <v>60</v>
      </c>
      <c r="B67" s="37" t="s">
        <v>38</v>
      </c>
      <c r="C67" s="20"/>
      <c r="F67" s="36">
        <f>IF(D67&lt;=$B$5,[1]Randon_Number!A62,HLOOKUP($A$5,[1]Randon_Number!$E$2:$BQ$258,[1]Draw_Sheet!E66+1,FALSE))</f>
        <v>60</v>
      </c>
      <c r="G67" s="38" t="str">
        <f>VLOOKUP($F67,$A$8:$B$199,2,FALSE)</f>
        <v>St. Kieran's College, Kilkenny</v>
      </c>
      <c r="H67" s="39"/>
      <c r="I67" s="40"/>
      <c r="J67" s="41"/>
      <c r="K67" s="42"/>
      <c r="L67" s="40"/>
      <c r="M67" s="41"/>
      <c r="N67" s="42"/>
      <c r="O67" s="46"/>
      <c r="P67" s="48"/>
      <c r="Q67" s="48"/>
      <c r="R67" s="48"/>
      <c r="S67" s="48"/>
      <c r="T67" s="48"/>
    </row>
    <row r="68" spans="1:20" s="36" customFormat="1" ht="20.25" x14ac:dyDescent="0.35">
      <c r="A68" s="36">
        <v>61</v>
      </c>
      <c r="B68" s="37" t="s">
        <v>98</v>
      </c>
      <c r="C68" s="20"/>
      <c r="F68" s="36">
        <f>IF(D68&lt;=$B$5,[1]Randon_Number!A63,HLOOKUP($A$5,[1]Randon_Number!$E$2:$BQ$258,[1]Draw_Sheet!E67+1,FALSE))</f>
        <v>61</v>
      </c>
      <c r="G68" s="38" t="str">
        <f>VLOOKUP($F68,$A$8:$B$199,2,FALSE)</f>
        <v>CBS Kilkenny</v>
      </c>
      <c r="H68" s="39"/>
      <c r="I68" s="40">
        <v>16</v>
      </c>
      <c r="J68" s="41" t="str">
        <f>IF($F68=0,G69,IF($H68=$H69,"",IF($H68&gt;$H69,G68,G69)))</f>
        <v/>
      </c>
      <c r="K68" s="42"/>
      <c r="L68" s="40">
        <v>16</v>
      </c>
      <c r="M68" s="41" t="str">
        <f t="shared" ref="M68" si="14">IF($K96=$K98,"",IF($K96&gt;$K98,J96,J98))</f>
        <v/>
      </c>
      <c r="N68" s="42"/>
      <c r="O68" s="46"/>
      <c r="P68" s="48"/>
      <c r="Q68" s="48"/>
      <c r="R68" s="48"/>
      <c r="S68" s="48"/>
      <c r="T68" s="48"/>
    </row>
    <row r="69" spans="1:20" s="36" customFormat="1" ht="20.25" x14ac:dyDescent="0.35">
      <c r="A69" s="36">
        <v>62</v>
      </c>
      <c r="B69" s="37" t="s">
        <v>97</v>
      </c>
      <c r="C69" s="20"/>
      <c r="F69" s="36">
        <f>IF(D69&lt;=$B$5,[1]Randon_Number!A64,HLOOKUP($A$5,[1]Randon_Number!$E$2:$BQ$258,[1]Draw_Sheet!E68+1,FALSE))</f>
        <v>62</v>
      </c>
      <c r="G69" s="38" t="str">
        <f>VLOOKUP($F69,$A$8:$B$199,2,FALSE)</f>
        <v>Gorey C.S.</v>
      </c>
      <c r="H69" s="39"/>
      <c r="I69" s="40"/>
      <c r="J69" s="41"/>
      <c r="K69" s="42"/>
      <c r="L69" s="40"/>
      <c r="M69" s="41"/>
      <c r="N69" s="42"/>
      <c r="O69" s="46"/>
      <c r="P69" s="48"/>
      <c r="Q69" s="48"/>
      <c r="R69" s="48"/>
      <c r="S69" s="48"/>
      <c r="T69" s="48"/>
    </row>
    <row r="70" spans="1:20" s="36" customFormat="1" ht="20.25" x14ac:dyDescent="0.35">
      <c r="A70" s="36">
        <v>63</v>
      </c>
      <c r="B70" s="37" t="s">
        <v>99</v>
      </c>
      <c r="C70" s="20"/>
      <c r="F70" s="36">
        <f>IF(D70&lt;=$B$5,[1]Randon_Number!A65,HLOOKUP($A$5,[1]Randon_Number!$E$2:$BQ$258,[1]Draw_Sheet!E69+1,FALSE))</f>
        <v>63</v>
      </c>
      <c r="G70" s="38" t="str">
        <f>VLOOKUP($F70,$A$8:$B$199,2,FALSE)</f>
        <v>Wexford CBS</v>
      </c>
      <c r="H70" s="39"/>
      <c r="I70" s="40"/>
      <c r="J70" s="41" t="str">
        <f>IF($F70=0,G71,IF($H70=$H71,"",IF($H70&gt;$H71,G70,G71)))</f>
        <v/>
      </c>
      <c r="K70" s="42"/>
      <c r="L70" s="40"/>
      <c r="M70" s="41" t="str">
        <f t="shared" ref="M70" si="15">IF($K100=$K102,"",IF($K100&gt;$K102,J100,J102))</f>
        <v/>
      </c>
      <c r="N70" s="42"/>
      <c r="O70" s="46"/>
      <c r="P70" s="48"/>
      <c r="Q70" s="48"/>
      <c r="R70" s="48"/>
      <c r="S70" s="48"/>
      <c r="T70" s="48"/>
    </row>
    <row r="71" spans="1:20" s="36" customFormat="1" ht="20.25" x14ac:dyDescent="0.35">
      <c r="A71" s="36">
        <v>64</v>
      </c>
      <c r="B71" s="37" t="s">
        <v>100</v>
      </c>
      <c r="C71" s="20"/>
      <c r="F71" s="36">
        <f>IF(D71&lt;=$B$5,[1]Randon_Number!A66,HLOOKUP($A$5,[1]Randon_Number!$E$2:$BQ$258,[1]Draw_Sheet!E70+1,FALSE))</f>
        <v>64</v>
      </c>
      <c r="G71" s="38" t="str">
        <f>VLOOKUP($F71,$A$8:$B$199,2,FALSE)</f>
        <v>Borris V.S.</v>
      </c>
      <c r="H71" s="39"/>
      <c r="I71" s="40"/>
      <c r="J71" s="41"/>
      <c r="K71" s="42"/>
      <c r="L71" s="40"/>
      <c r="M71" s="41"/>
      <c r="N71" s="42"/>
      <c r="O71" s="46"/>
      <c r="P71" s="48"/>
      <c r="Q71" s="48"/>
      <c r="R71" s="48"/>
      <c r="S71" s="48"/>
      <c r="T71" s="48"/>
    </row>
    <row r="72" spans="1:20" x14ac:dyDescent="0.3">
      <c r="A72" s="8"/>
      <c r="B72" s="9"/>
      <c r="C72" s="9"/>
      <c r="D72" s="8"/>
      <c r="E72" s="8"/>
      <c r="F72" s="8"/>
      <c r="G72" s="10"/>
      <c r="H72" s="8"/>
      <c r="J72" s="11"/>
      <c r="K72" s="11"/>
      <c r="M72" s="11"/>
      <c r="N72" s="11"/>
      <c r="O72" s="11"/>
    </row>
    <row r="73" spans="1:20" x14ac:dyDescent="0.3">
      <c r="A73" s="8"/>
      <c r="C73" s="9"/>
      <c r="D73" s="8"/>
      <c r="E73" s="8"/>
      <c r="F73" s="8"/>
      <c r="G73" s="10"/>
      <c r="H73" s="8"/>
      <c r="J73" s="11"/>
      <c r="K73" s="11"/>
      <c r="M73" s="11"/>
      <c r="N73" s="11"/>
      <c r="O73" s="11"/>
    </row>
    <row r="74" spans="1:20" x14ac:dyDescent="0.3">
      <c r="A74" s="8"/>
      <c r="C74" s="9"/>
      <c r="D74" s="8"/>
      <c r="E74" s="8"/>
      <c r="F74" s="8"/>
      <c r="G74" s="10"/>
      <c r="H74" s="8"/>
      <c r="J74" s="11"/>
      <c r="K74" s="11"/>
      <c r="M74" s="11"/>
      <c r="N74" s="11"/>
      <c r="O74" s="11"/>
    </row>
    <row r="75" spans="1:20" x14ac:dyDescent="0.3">
      <c r="A75" s="8"/>
      <c r="B75" s="9"/>
      <c r="C75" s="9"/>
      <c r="D75" s="8"/>
      <c r="E75" s="8"/>
      <c r="F75" s="8"/>
      <c r="G75" s="10"/>
      <c r="H75" s="8"/>
      <c r="J75" s="11"/>
      <c r="K75" s="11"/>
      <c r="M75" s="11"/>
      <c r="N75" s="11"/>
      <c r="O75" s="11"/>
    </row>
    <row r="76" spans="1:20" x14ac:dyDescent="0.3">
      <c r="A76" s="8"/>
      <c r="B76" s="9"/>
      <c r="C76" s="9"/>
      <c r="D76" s="8"/>
      <c r="E76" s="8"/>
      <c r="F76" s="8"/>
      <c r="G76" s="10"/>
      <c r="H76" s="8"/>
      <c r="J76" s="11"/>
      <c r="K76" s="11"/>
      <c r="M76" s="11"/>
      <c r="N76" s="11"/>
      <c r="O76" s="11"/>
    </row>
    <row r="77" spans="1:20" x14ac:dyDescent="0.3">
      <c r="A77" s="8"/>
      <c r="B77" s="9"/>
      <c r="C77" s="9"/>
      <c r="D77" s="8"/>
      <c r="E77" s="8"/>
      <c r="F77" s="8"/>
      <c r="G77" s="10"/>
      <c r="H77" s="8"/>
      <c r="J77" s="11"/>
      <c r="K77" s="11"/>
      <c r="M77" s="11"/>
      <c r="N77" s="11"/>
      <c r="O77" s="11"/>
    </row>
    <row r="78" spans="1:20" x14ac:dyDescent="0.3">
      <c r="A78" s="8"/>
      <c r="B78" s="9"/>
      <c r="C78" s="9"/>
      <c r="D78" s="8"/>
      <c r="E78" s="8"/>
      <c r="F78" s="8"/>
      <c r="G78" s="10"/>
      <c r="H78" s="8"/>
      <c r="J78" s="11"/>
      <c r="K78" s="11"/>
      <c r="M78" s="11"/>
      <c r="N78" s="11"/>
      <c r="O78" s="11"/>
    </row>
    <row r="79" spans="1:20" x14ac:dyDescent="0.3">
      <c r="A79" s="8"/>
      <c r="B79" s="9"/>
      <c r="C79" s="9"/>
      <c r="D79" s="8"/>
      <c r="E79" s="8"/>
      <c r="F79" s="8"/>
      <c r="G79" s="10"/>
      <c r="H79" s="8"/>
      <c r="J79" s="11"/>
      <c r="K79" s="11"/>
      <c r="M79" s="11"/>
      <c r="N79" s="11"/>
      <c r="O79" s="11"/>
    </row>
    <row r="80" spans="1:20" x14ac:dyDescent="0.3">
      <c r="A80" s="8"/>
      <c r="B80" s="9"/>
      <c r="C80" s="9"/>
      <c r="D80" s="8"/>
      <c r="E80" s="8"/>
      <c r="F80" s="8"/>
      <c r="G80" s="10"/>
      <c r="H80" s="8"/>
      <c r="J80" s="11"/>
      <c r="K80" s="11"/>
      <c r="M80" s="11"/>
      <c r="N80" s="11"/>
      <c r="O80" s="11"/>
    </row>
    <row r="81" spans="1:15" x14ac:dyDescent="0.3">
      <c r="A81" s="8"/>
      <c r="B81" s="9"/>
      <c r="C81" s="9"/>
      <c r="D81" s="8"/>
      <c r="E81" s="8"/>
      <c r="F81" s="8"/>
      <c r="G81" s="10"/>
      <c r="H81" s="8"/>
      <c r="J81" s="11"/>
      <c r="K81" s="11"/>
      <c r="M81" s="11"/>
      <c r="N81" s="11"/>
      <c r="O81" s="11"/>
    </row>
    <row r="82" spans="1:15" x14ac:dyDescent="0.3">
      <c r="A82" s="8"/>
      <c r="B82" s="9"/>
      <c r="C82" s="9"/>
      <c r="D82" s="8"/>
      <c r="E82" s="8"/>
      <c r="F82" s="8"/>
      <c r="G82" s="10"/>
      <c r="H82" s="8"/>
      <c r="J82" s="11"/>
      <c r="K82" s="11"/>
      <c r="M82" s="11"/>
      <c r="N82" s="11"/>
      <c r="O82" s="11"/>
    </row>
    <row r="83" spans="1:15" x14ac:dyDescent="0.3">
      <c r="A83" s="8"/>
      <c r="B83" s="9"/>
      <c r="C83" s="9"/>
      <c r="D83" s="8"/>
      <c r="E83" s="8"/>
      <c r="F83" s="8"/>
      <c r="G83" s="10"/>
      <c r="H83" s="8"/>
      <c r="J83" s="11"/>
      <c r="K83" s="11"/>
      <c r="M83" s="11"/>
      <c r="N83" s="11"/>
      <c r="O83" s="11"/>
    </row>
    <row r="84" spans="1:15" x14ac:dyDescent="0.3">
      <c r="A84" s="8"/>
      <c r="B84" s="9"/>
      <c r="C84" s="9"/>
      <c r="D84" s="8"/>
      <c r="E84" s="8"/>
      <c r="F84" s="8"/>
      <c r="G84" s="10"/>
      <c r="H84" s="8"/>
      <c r="J84" s="11"/>
      <c r="K84" s="11"/>
      <c r="M84" s="11"/>
      <c r="N84" s="11"/>
      <c r="O84" s="11"/>
    </row>
    <row r="85" spans="1:15" x14ac:dyDescent="0.3">
      <c r="A85" s="8"/>
      <c r="B85" s="9"/>
      <c r="C85" s="9"/>
      <c r="D85" s="8"/>
      <c r="E85" s="8"/>
      <c r="F85" s="8"/>
      <c r="G85" s="10"/>
      <c r="H85" s="8"/>
      <c r="J85" s="11"/>
      <c r="K85" s="11"/>
      <c r="M85" s="11"/>
      <c r="N85" s="11"/>
      <c r="O85" s="11"/>
    </row>
    <row r="86" spans="1:15" x14ac:dyDescent="0.3">
      <c r="A86" s="8"/>
      <c r="B86" s="9"/>
      <c r="C86" s="9"/>
      <c r="D86" s="8"/>
      <c r="E86" s="8"/>
      <c r="F86" s="8"/>
      <c r="G86" s="10"/>
      <c r="H86" s="8"/>
      <c r="J86" s="11"/>
      <c r="K86" s="11"/>
      <c r="M86" s="11"/>
      <c r="N86" s="11"/>
      <c r="O86" s="11"/>
    </row>
    <row r="87" spans="1:15" x14ac:dyDescent="0.3">
      <c r="A87" s="8"/>
      <c r="B87" s="9"/>
      <c r="C87" s="9"/>
      <c r="D87" s="8"/>
      <c r="E87" s="8"/>
      <c r="F87" s="8"/>
      <c r="G87" s="10"/>
      <c r="H87" s="8"/>
      <c r="J87" s="11"/>
      <c r="K87" s="11"/>
      <c r="M87" s="11"/>
      <c r="N87" s="11"/>
      <c r="O87" s="11"/>
    </row>
    <row r="88" spans="1:15" x14ac:dyDescent="0.3">
      <c r="A88" s="8"/>
      <c r="B88" s="9"/>
      <c r="C88" s="9"/>
      <c r="D88" s="8"/>
      <c r="E88" s="8"/>
      <c r="F88" s="8"/>
      <c r="G88" s="10"/>
      <c r="H88" s="8"/>
      <c r="J88" s="11"/>
      <c r="K88" s="11"/>
      <c r="M88" s="11"/>
      <c r="N88" s="11"/>
      <c r="O88" s="11"/>
    </row>
    <row r="89" spans="1:15" x14ac:dyDescent="0.3">
      <c r="A89" s="8"/>
      <c r="B89" s="9"/>
      <c r="C89" s="9"/>
      <c r="D89" s="8"/>
      <c r="E89" s="8"/>
      <c r="F89" s="8"/>
      <c r="G89" s="10"/>
      <c r="H89" s="8"/>
      <c r="J89" s="11"/>
      <c r="K89" s="11"/>
      <c r="M89" s="11"/>
      <c r="N89" s="11"/>
      <c r="O89" s="11"/>
    </row>
    <row r="90" spans="1:15" x14ac:dyDescent="0.3">
      <c r="A90" s="8"/>
      <c r="B90" s="9"/>
      <c r="C90" s="9"/>
      <c r="D90" s="8"/>
      <c r="E90" s="8"/>
      <c r="F90" s="8"/>
      <c r="G90" s="10"/>
      <c r="H90" s="8"/>
      <c r="J90" s="11"/>
      <c r="K90" s="11"/>
      <c r="M90" s="11"/>
      <c r="N90" s="11"/>
      <c r="O90" s="11"/>
    </row>
    <row r="91" spans="1:15" x14ac:dyDescent="0.3">
      <c r="A91" s="8"/>
      <c r="B91" s="9"/>
      <c r="C91" s="9"/>
      <c r="D91" s="8"/>
      <c r="E91" s="8"/>
      <c r="F91" s="8"/>
      <c r="G91" s="10"/>
      <c r="H91" s="8"/>
      <c r="J91" s="11"/>
      <c r="K91" s="11"/>
      <c r="M91" s="11"/>
      <c r="N91" s="11"/>
      <c r="O91" s="11"/>
    </row>
    <row r="92" spans="1:15" x14ac:dyDescent="0.3">
      <c r="A92" s="8"/>
      <c r="B92" s="9"/>
      <c r="C92" s="9"/>
      <c r="D92" s="8"/>
      <c r="E92" s="8"/>
      <c r="F92" s="8"/>
      <c r="G92" s="10"/>
      <c r="H92" s="8"/>
      <c r="J92" s="11"/>
      <c r="K92" s="11"/>
      <c r="M92" s="11"/>
      <c r="N92" s="11"/>
      <c r="O92" s="11"/>
    </row>
    <row r="93" spans="1:15" x14ac:dyDescent="0.3">
      <c r="A93" s="8"/>
      <c r="B93" s="9"/>
      <c r="C93" s="9"/>
      <c r="D93" s="8"/>
      <c r="E93" s="8"/>
      <c r="F93" s="8"/>
      <c r="G93" s="10"/>
      <c r="H93" s="8"/>
      <c r="J93" s="11"/>
      <c r="K93" s="11"/>
      <c r="M93" s="11"/>
      <c r="N93" s="11"/>
      <c r="O93" s="11"/>
    </row>
    <row r="94" spans="1:15" x14ac:dyDescent="0.3">
      <c r="A94" s="8"/>
      <c r="B94" s="9"/>
      <c r="C94" s="9"/>
      <c r="D94" s="8"/>
      <c r="E94" s="8"/>
      <c r="F94" s="8"/>
      <c r="G94" s="10"/>
      <c r="H94" s="8"/>
      <c r="J94" s="11"/>
      <c r="K94" s="11"/>
      <c r="M94" s="11"/>
      <c r="N94" s="11"/>
      <c r="O94" s="11"/>
    </row>
    <row r="95" spans="1:15" x14ac:dyDescent="0.3">
      <c r="A95" s="8"/>
      <c r="B95" s="9"/>
      <c r="C95" s="9"/>
      <c r="D95" s="8"/>
      <c r="E95" s="8"/>
      <c r="F95" s="8"/>
      <c r="G95" s="10"/>
      <c r="H95" s="8"/>
      <c r="J95" s="11"/>
      <c r="K95" s="11"/>
      <c r="M95" s="11"/>
      <c r="N95" s="11"/>
      <c r="O95" s="11"/>
    </row>
    <row r="96" spans="1:15" x14ac:dyDescent="0.3">
      <c r="A96" s="8"/>
      <c r="B96" s="9"/>
      <c r="C96" s="9"/>
      <c r="D96" s="8"/>
      <c r="E96" s="8"/>
      <c r="F96" s="8"/>
      <c r="G96" s="10"/>
      <c r="H96" s="8"/>
      <c r="J96" s="11"/>
      <c r="K96" s="11"/>
      <c r="M96" s="11"/>
      <c r="N96" s="11"/>
      <c r="O96" s="11"/>
    </row>
    <row r="97" spans="1:15" x14ac:dyDescent="0.3">
      <c r="A97" s="8"/>
      <c r="B97" s="9"/>
      <c r="C97" s="9"/>
      <c r="D97" s="8"/>
      <c r="E97" s="8"/>
      <c r="F97" s="8"/>
      <c r="G97" s="10"/>
      <c r="H97" s="8"/>
      <c r="J97" s="11"/>
      <c r="K97" s="11"/>
      <c r="M97" s="11"/>
      <c r="N97" s="11"/>
      <c r="O97" s="11"/>
    </row>
    <row r="98" spans="1:15" x14ac:dyDescent="0.3">
      <c r="A98" s="8"/>
      <c r="B98" s="9"/>
      <c r="C98" s="9"/>
      <c r="D98" s="8"/>
      <c r="E98" s="8"/>
      <c r="F98" s="8"/>
      <c r="G98" s="10"/>
      <c r="H98" s="8"/>
      <c r="J98" s="11"/>
      <c r="K98" s="11"/>
      <c r="M98" s="11"/>
      <c r="N98" s="11"/>
      <c r="O98" s="11"/>
    </row>
    <row r="99" spans="1:15" x14ac:dyDescent="0.3">
      <c r="A99" s="8"/>
      <c r="B99" s="9"/>
      <c r="C99" s="9"/>
      <c r="D99" s="8"/>
      <c r="E99" s="8"/>
      <c r="F99" s="8"/>
      <c r="G99" s="10"/>
      <c r="H99" s="8"/>
      <c r="J99" s="11"/>
      <c r="K99" s="11"/>
      <c r="M99" s="11"/>
      <c r="N99" s="11"/>
      <c r="O99" s="11"/>
    </row>
    <row r="100" spans="1:15" x14ac:dyDescent="0.3">
      <c r="A100" s="8"/>
      <c r="B100" s="9"/>
      <c r="C100" s="9"/>
      <c r="D100" s="8"/>
      <c r="E100" s="8"/>
      <c r="F100" s="8"/>
      <c r="G100" s="10"/>
      <c r="H100" s="8"/>
      <c r="J100" s="11"/>
      <c r="K100" s="11"/>
      <c r="M100" s="11"/>
      <c r="N100" s="11"/>
      <c r="O100" s="11"/>
    </row>
    <row r="101" spans="1:15" x14ac:dyDescent="0.3">
      <c r="A101" s="8"/>
      <c r="B101" s="9"/>
      <c r="C101" s="9"/>
      <c r="D101" s="8"/>
      <c r="E101" s="8"/>
      <c r="F101" s="8"/>
      <c r="G101" s="10"/>
      <c r="H101" s="8"/>
      <c r="J101" s="11"/>
      <c r="K101" s="11"/>
      <c r="M101" s="11"/>
      <c r="N101" s="11"/>
      <c r="O101" s="11"/>
    </row>
    <row r="102" spans="1:15" x14ac:dyDescent="0.3">
      <c r="A102" s="8"/>
      <c r="B102" s="9"/>
      <c r="C102" s="9"/>
      <c r="D102" s="8"/>
      <c r="E102" s="8"/>
      <c r="F102" s="8"/>
      <c r="G102" s="10"/>
      <c r="H102" s="8"/>
      <c r="J102" s="11"/>
      <c r="K102" s="11"/>
      <c r="M102" s="11"/>
      <c r="N102" s="11"/>
      <c r="O102" s="11"/>
    </row>
    <row r="103" spans="1:15" x14ac:dyDescent="0.3">
      <c r="A103" s="8"/>
      <c r="B103" s="9"/>
      <c r="C103" s="9"/>
      <c r="D103" s="8"/>
      <c r="E103" s="8"/>
      <c r="F103" s="8"/>
      <c r="G103" s="10"/>
      <c r="H103" s="8"/>
      <c r="J103" s="11"/>
      <c r="K103" s="11"/>
      <c r="M103" s="11"/>
      <c r="N103" s="11"/>
      <c r="O103" s="11"/>
    </row>
    <row r="104" spans="1:15" x14ac:dyDescent="0.3">
      <c r="A104" s="8"/>
      <c r="B104" s="9"/>
      <c r="C104" s="9"/>
      <c r="D104" s="8"/>
      <c r="E104" s="8"/>
      <c r="F104" s="8"/>
      <c r="G104" s="10"/>
      <c r="H104" s="8"/>
      <c r="J104" s="11"/>
      <c r="K104" s="11"/>
      <c r="M104" s="11"/>
      <c r="N104" s="11"/>
      <c r="O104" s="11"/>
    </row>
    <row r="105" spans="1:15" x14ac:dyDescent="0.3">
      <c r="A105" s="8"/>
      <c r="B105" s="9"/>
      <c r="C105" s="9"/>
      <c r="D105" s="8"/>
      <c r="E105" s="8"/>
      <c r="F105" s="8"/>
      <c r="G105" s="10"/>
      <c r="H105" s="8"/>
      <c r="J105" s="11"/>
      <c r="K105" s="11"/>
      <c r="M105" s="11"/>
      <c r="N105" s="11"/>
      <c r="O105" s="11"/>
    </row>
    <row r="106" spans="1:15" x14ac:dyDescent="0.3">
      <c r="A106" s="8"/>
      <c r="B106" s="9"/>
      <c r="C106" s="9"/>
      <c r="D106" s="8"/>
      <c r="E106" s="8"/>
      <c r="F106" s="8"/>
      <c r="G106" s="10"/>
      <c r="H106" s="8"/>
      <c r="J106" s="11"/>
      <c r="K106" s="11"/>
      <c r="M106" s="11"/>
      <c r="N106" s="11"/>
      <c r="O106" s="11"/>
    </row>
    <row r="107" spans="1:15" x14ac:dyDescent="0.3">
      <c r="A107" s="8"/>
      <c r="B107" s="9"/>
      <c r="C107" s="9"/>
      <c r="D107" s="8"/>
      <c r="E107" s="8"/>
      <c r="F107" s="8"/>
      <c r="G107" s="10"/>
      <c r="H107" s="8"/>
      <c r="J107" s="11"/>
      <c r="K107" s="11"/>
      <c r="M107" s="11"/>
      <c r="N107" s="11"/>
      <c r="O107" s="11"/>
    </row>
    <row r="108" spans="1:15" x14ac:dyDescent="0.3">
      <c r="A108" s="8"/>
      <c r="B108" s="9"/>
      <c r="C108" s="9"/>
      <c r="D108" s="8"/>
      <c r="E108" s="8"/>
      <c r="F108" s="8"/>
      <c r="G108" s="10"/>
      <c r="H108" s="8"/>
      <c r="J108" s="11"/>
      <c r="K108" s="11"/>
      <c r="M108" s="11"/>
      <c r="N108" s="11"/>
      <c r="O108" s="11"/>
    </row>
    <row r="109" spans="1:15" x14ac:dyDescent="0.3">
      <c r="A109" s="8"/>
      <c r="B109" s="9"/>
      <c r="C109" s="9"/>
      <c r="D109" s="8"/>
      <c r="E109" s="8"/>
      <c r="F109" s="8"/>
      <c r="G109" s="10"/>
      <c r="H109" s="8"/>
      <c r="J109" s="11"/>
      <c r="K109" s="11"/>
      <c r="M109" s="11"/>
      <c r="N109" s="11"/>
      <c r="O109" s="11"/>
    </row>
    <row r="110" spans="1:15" x14ac:dyDescent="0.3">
      <c r="A110" s="8"/>
      <c r="B110" s="9"/>
      <c r="C110" s="9"/>
      <c r="D110" s="8"/>
      <c r="E110" s="8"/>
      <c r="F110" s="8"/>
      <c r="G110" s="10"/>
      <c r="H110" s="8"/>
      <c r="J110" s="11"/>
      <c r="K110" s="11"/>
      <c r="M110" s="11"/>
      <c r="N110" s="11"/>
      <c r="O110" s="11"/>
    </row>
    <row r="111" spans="1:15" x14ac:dyDescent="0.3">
      <c r="A111" s="8"/>
      <c r="B111" s="9"/>
      <c r="C111" s="9"/>
      <c r="D111" s="8"/>
      <c r="E111" s="8"/>
      <c r="F111" s="8"/>
      <c r="G111" s="10"/>
      <c r="H111" s="8"/>
      <c r="J111" s="11"/>
      <c r="K111" s="11"/>
      <c r="M111" s="11"/>
      <c r="N111" s="11"/>
      <c r="O111" s="11"/>
    </row>
    <row r="112" spans="1:15" x14ac:dyDescent="0.3">
      <c r="A112" s="8"/>
      <c r="B112" s="9"/>
      <c r="C112" s="9"/>
      <c r="D112" s="8"/>
      <c r="E112" s="8"/>
      <c r="F112" s="8"/>
      <c r="G112" s="10"/>
      <c r="H112" s="8"/>
      <c r="J112" s="11"/>
      <c r="K112" s="11"/>
      <c r="M112" s="11"/>
      <c r="N112" s="11"/>
      <c r="O112" s="11"/>
    </row>
    <row r="113" spans="1:15" x14ac:dyDescent="0.3">
      <c r="A113" s="8"/>
      <c r="B113" s="9"/>
      <c r="C113" s="9"/>
      <c r="D113" s="8"/>
      <c r="E113" s="8"/>
      <c r="F113" s="8"/>
      <c r="G113" s="10"/>
      <c r="H113" s="8"/>
      <c r="J113" s="11"/>
      <c r="K113" s="11"/>
      <c r="M113" s="11"/>
      <c r="N113" s="11"/>
      <c r="O113" s="11"/>
    </row>
    <row r="114" spans="1:15" x14ac:dyDescent="0.3">
      <c r="A114" s="8"/>
      <c r="B114" s="9"/>
      <c r="C114" s="9"/>
      <c r="D114" s="8"/>
      <c r="E114" s="8"/>
      <c r="F114" s="8"/>
      <c r="G114" s="10"/>
      <c r="H114" s="8"/>
      <c r="J114" s="11"/>
      <c r="K114" s="11"/>
      <c r="M114" s="11"/>
      <c r="N114" s="11"/>
      <c r="O114" s="11"/>
    </row>
    <row r="115" spans="1:15" x14ac:dyDescent="0.3">
      <c r="A115" s="8"/>
      <c r="B115" s="9"/>
      <c r="C115" s="9"/>
      <c r="D115" s="8"/>
      <c r="E115" s="8"/>
      <c r="F115" s="8"/>
      <c r="G115" s="10"/>
      <c r="H115" s="8"/>
      <c r="J115" s="11"/>
      <c r="K115" s="11"/>
      <c r="M115" s="11"/>
      <c r="N115" s="11"/>
      <c r="O115" s="11"/>
    </row>
    <row r="116" spans="1:15" x14ac:dyDescent="0.3">
      <c r="A116" s="8"/>
      <c r="B116" s="9"/>
      <c r="C116" s="9"/>
      <c r="D116" s="8"/>
      <c r="E116" s="8"/>
      <c r="F116" s="8"/>
      <c r="G116" s="10"/>
      <c r="H116" s="8"/>
      <c r="J116" s="11"/>
      <c r="K116" s="11"/>
      <c r="M116" s="11"/>
      <c r="N116" s="11"/>
      <c r="O116" s="11"/>
    </row>
    <row r="117" spans="1:15" x14ac:dyDescent="0.3">
      <c r="A117" s="8"/>
      <c r="B117" s="9"/>
      <c r="C117" s="9"/>
      <c r="D117" s="8"/>
      <c r="E117" s="8"/>
      <c r="F117" s="8"/>
      <c r="G117" s="10"/>
      <c r="H117" s="8"/>
      <c r="J117" s="11"/>
      <c r="K117" s="11"/>
      <c r="M117" s="11"/>
      <c r="N117" s="11"/>
      <c r="O117" s="11"/>
    </row>
    <row r="118" spans="1:15" x14ac:dyDescent="0.3">
      <c r="A118" s="8"/>
      <c r="B118" s="9"/>
      <c r="C118" s="9"/>
      <c r="D118" s="8"/>
      <c r="E118" s="8"/>
      <c r="F118" s="8"/>
      <c r="G118" s="10"/>
      <c r="H118" s="8"/>
      <c r="J118" s="11"/>
      <c r="K118" s="11"/>
      <c r="M118" s="11"/>
      <c r="N118" s="11"/>
      <c r="O118" s="11"/>
    </row>
    <row r="119" spans="1:15" x14ac:dyDescent="0.3">
      <c r="A119" s="8"/>
      <c r="B119" s="9"/>
      <c r="C119" s="9"/>
      <c r="D119" s="8"/>
      <c r="E119" s="8"/>
      <c r="F119" s="8"/>
      <c r="G119" s="10"/>
      <c r="H119" s="8"/>
      <c r="J119" s="11"/>
      <c r="K119" s="11"/>
      <c r="M119" s="11"/>
      <c r="N119" s="11"/>
      <c r="O119" s="11"/>
    </row>
    <row r="120" spans="1:15" x14ac:dyDescent="0.3">
      <c r="A120" s="8"/>
      <c r="B120" s="9"/>
      <c r="C120" s="9"/>
      <c r="D120" s="8"/>
      <c r="E120" s="8"/>
      <c r="F120" s="8"/>
      <c r="G120" s="10"/>
      <c r="H120" s="8"/>
      <c r="J120" s="11"/>
      <c r="K120" s="11"/>
      <c r="M120" s="11"/>
      <c r="N120" s="11"/>
      <c r="O120" s="11"/>
    </row>
    <row r="121" spans="1:15" x14ac:dyDescent="0.3">
      <c r="A121" s="8"/>
      <c r="B121" s="9"/>
      <c r="C121" s="9"/>
      <c r="D121" s="8"/>
      <c r="E121" s="8"/>
      <c r="F121" s="8"/>
      <c r="G121" s="10"/>
      <c r="H121" s="8"/>
      <c r="J121" s="11"/>
      <c r="K121" s="11"/>
      <c r="M121" s="11"/>
      <c r="N121" s="11"/>
      <c r="O121" s="11"/>
    </row>
    <row r="122" spans="1:15" x14ac:dyDescent="0.3">
      <c r="A122" s="8"/>
      <c r="B122" s="9"/>
      <c r="C122" s="9"/>
      <c r="D122" s="8"/>
      <c r="E122" s="8"/>
      <c r="F122" s="8"/>
      <c r="G122" s="10"/>
      <c r="H122" s="8"/>
      <c r="J122" s="11"/>
      <c r="K122" s="11"/>
      <c r="M122" s="11"/>
      <c r="N122" s="11"/>
      <c r="O122" s="11"/>
    </row>
    <row r="123" spans="1:15" x14ac:dyDescent="0.3">
      <c r="A123" s="8"/>
      <c r="B123" s="9"/>
      <c r="C123" s="9"/>
      <c r="D123" s="8"/>
      <c r="E123" s="8"/>
      <c r="F123" s="8"/>
      <c r="G123" s="10"/>
      <c r="H123" s="8"/>
      <c r="J123" s="11"/>
      <c r="K123" s="11"/>
      <c r="M123" s="11"/>
      <c r="N123" s="11"/>
      <c r="O123" s="11"/>
    </row>
    <row r="124" spans="1:15" x14ac:dyDescent="0.3">
      <c r="A124" s="8"/>
      <c r="B124" s="9"/>
      <c r="C124" s="9"/>
      <c r="D124" s="8"/>
      <c r="E124" s="8"/>
      <c r="F124" s="8"/>
      <c r="G124" s="10"/>
      <c r="H124" s="8"/>
      <c r="J124" s="11"/>
      <c r="K124" s="11"/>
      <c r="M124" s="11"/>
      <c r="N124" s="11"/>
      <c r="O124" s="11"/>
    </row>
    <row r="125" spans="1:15" x14ac:dyDescent="0.3">
      <c r="A125" s="8"/>
      <c r="B125" s="9"/>
      <c r="C125" s="9"/>
      <c r="D125" s="8"/>
      <c r="E125" s="8"/>
      <c r="F125" s="8"/>
      <c r="G125" s="10"/>
      <c r="H125" s="8"/>
      <c r="J125" s="11"/>
      <c r="K125" s="11"/>
      <c r="M125" s="11"/>
      <c r="N125" s="11"/>
      <c r="O125" s="11"/>
    </row>
    <row r="126" spans="1:15" x14ac:dyDescent="0.3">
      <c r="A126" s="8"/>
      <c r="B126" s="9"/>
      <c r="C126" s="9"/>
      <c r="D126" s="8"/>
      <c r="E126" s="8"/>
      <c r="F126" s="8"/>
      <c r="G126" s="10"/>
      <c r="H126" s="8"/>
      <c r="J126" s="11"/>
      <c r="K126" s="11"/>
      <c r="M126" s="11"/>
      <c r="N126" s="11"/>
      <c r="O126" s="11"/>
    </row>
    <row r="127" spans="1:15" x14ac:dyDescent="0.3">
      <c r="A127" s="8"/>
      <c r="B127" s="9"/>
      <c r="C127" s="9"/>
      <c r="D127" s="8"/>
      <c r="E127" s="8"/>
      <c r="F127" s="8"/>
      <c r="G127" s="10"/>
      <c r="H127" s="8"/>
      <c r="J127" s="11"/>
      <c r="K127" s="11"/>
      <c r="M127" s="11"/>
      <c r="N127" s="11"/>
      <c r="O127" s="11"/>
    </row>
    <row r="128" spans="1:15" x14ac:dyDescent="0.3">
      <c r="A128" s="8"/>
      <c r="B128" s="9"/>
      <c r="C128" s="9"/>
      <c r="D128" s="8"/>
      <c r="E128" s="8"/>
      <c r="F128" s="8"/>
      <c r="G128" s="10"/>
      <c r="H128" s="8"/>
      <c r="J128" s="11"/>
      <c r="K128" s="11"/>
      <c r="M128" s="11"/>
      <c r="N128" s="11"/>
      <c r="O128" s="11"/>
    </row>
    <row r="129" spans="1:15" x14ac:dyDescent="0.3">
      <c r="A129" s="8"/>
      <c r="B129" s="9"/>
      <c r="C129" s="9"/>
      <c r="D129" s="8"/>
      <c r="E129" s="8"/>
      <c r="F129" s="8"/>
      <c r="G129" s="10"/>
      <c r="H129" s="8"/>
      <c r="J129" s="11"/>
      <c r="K129" s="11"/>
      <c r="M129" s="11"/>
      <c r="N129" s="11"/>
      <c r="O129" s="11"/>
    </row>
    <row r="130" spans="1:15" x14ac:dyDescent="0.3">
      <c r="A130" s="8"/>
      <c r="B130" s="9"/>
      <c r="C130" s="9"/>
      <c r="D130" s="8"/>
      <c r="E130" s="8"/>
      <c r="F130" s="8"/>
      <c r="G130" s="10"/>
      <c r="H130" s="8"/>
      <c r="J130" s="11"/>
      <c r="K130" s="11"/>
      <c r="M130" s="11"/>
      <c r="N130" s="11"/>
      <c r="O130" s="11"/>
    </row>
    <row r="131" spans="1:15" x14ac:dyDescent="0.3">
      <c r="A131" s="8"/>
      <c r="B131" s="9"/>
      <c r="C131" s="9"/>
      <c r="D131" s="8"/>
      <c r="E131" s="8"/>
      <c r="F131" s="8"/>
      <c r="G131" s="10"/>
      <c r="H131" s="8"/>
      <c r="J131" s="11"/>
      <c r="K131" s="11"/>
      <c r="M131" s="11"/>
      <c r="N131" s="11"/>
      <c r="O131" s="11"/>
    </row>
    <row r="132" spans="1:15" x14ac:dyDescent="0.3">
      <c r="A132" s="8"/>
      <c r="B132" s="9"/>
      <c r="C132" s="9"/>
      <c r="D132" s="8"/>
      <c r="E132" s="8"/>
      <c r="F132" s="8"/>
      <c r="G132" s="10"/>
      <c r="H132" s="8"/>
      <c r="J132" s="11"/>
      <c r="K132" s="11"/>
      <c r="M132" s="11"/>
      <c r="N132" s="11"/>
      <c r="O132" s="11"/>
    </row>
    <row r="133" spans="1:15" x14ac:dyDescent="0.3">
      <c r="A133" s="8"/>
      <c r="B133" s="9"/>
      <c r="C133" s="9"/>
      <c r="D133" s="8"/>
      <c r="E133" s="8"/>
      <c r="F133" s="8"/>
      <c r="G133" s="10"/>
      <c r="H133" s="8"/>
      <c r="J133" s="11"/>
      <c r="K133" s="11"/>
      <c r="M133" s="11"/>
      <c r="N133" s="11"/>
      <c r="O133" s="11"/>
    </row>
    <row r="134" spans="1:15" x14ac:dyDescent="0.3">
      <c r="A134" s="8"/>
      <c r="B134" s="9"/>
      <c r="C134" s="9"/>
      <c r="D134" s="8"/>
      <c r="E134" s="8"/>
      <c r="F134" s="8"/>
      <c r="G134" s="10"/>
      <c r="H134" s="8"/>
      <c r="J134" s="11"/>
      <c r="K134" s="11"/>
      <c r="M134" s="11"/>
      <c r="N134" s="11"/>
      <c r="O134" s="11"/>
    </row>
    <row r="135" spans="1:15" x14ac:dyDescent="0.3">
      <c r="A135" s="8"/>
      <c r="B135" s="9"/>
      <c r="C135" s="9"/>
      <c r="D135" s="8"/>
      <c r="E135" s="8"/>
      <c r="F135" s="8"/>
      <c r="G135" s="10"/>
      <c r="H135" s="8"/>
      <c r="J135" s="11"/>
      <c r="K135" s="11"/>
      <c r="M135" s="11"/>
      <c r="N135" s="11"/>
      <c r="O135" s="11"/>
    </row>
    <row r="136" spans="1:15" x14ac:dyDescent="0.3">
      <c r="A136" s="8"/>
      <c r="B136" s="9"/>
      <c r="C136" s="9"/>
      <c r="D136" s="8"/>
      <c r="E136" s="8"/>
      <c r="F136" s="8"/>
      <c r="G136" s="10"/>
      <c r="H136" s="8"/>
      <c r="J136" s="11"/>
      <c r="K136" s="11"/>
      <c r="M136" s="11"/>
      <c r="N136" s="11"/>
      <c r="O136" s="11"/>
    </row>
    <row r="137" spans="1:15" x14ac:dyDescent="0.3">
      <c r="A137" s="8"/>
      <c r="B137" s="9"/>
      <c r="C137" s="9"/>
      <c r="D137" s="8"/>
      <c r="E137" s="8"/>
      <c r="F137" s="8"/>
      <c r="G137" s="10"/>
      <c r="H137" s="8"/>
      <c r="J137" s="11"/>
      <c r="K137" s="11"/>
      <c r="M137" s="11"/>
      <c r="N137" s="11"/>
      <c r="O137" s="11"/>
    </row>
    <row r="138" spans="1:15" x14ac:dyDescent="0.3">
      <c r="A138" s="8"/>
      <c r="B138" s="9"/>
      <c r="C138" s="9"/>
      <c r="D138" s="8"/>
      <c r="E138" s="8"/>
      <c r="F138" s="8"/>
      <c r="G138" s="10"/>
      <c r="H138" s="8"/>
      <c r="J138" s="11"/>
      <c r="K138" s="11"/>
      <c r="M138" s="11"/>
      <c r="N138" s="11"/>
      <c r="O138" s="11"/>
    </row>
    <row r="139" spans="1:15" x14ac:dyDescent="0.3">
      <c r="A139" s="8"/>
      <c r="B139" s="9"/>
      <c r="C139" s="9"/>
      <c r="D139" s="8"/>
      <c r="E139" s="8"/>
      <c r="F139" s="8"/>
      <c r="G139" s="10"/>
      <c r="H139" s="8"/>
      <c r="J139" s="11"/>
      <c r="K139" s="11"/>
      <c r="M139" s="11"/>
      <c r="N139" s="11"/>
      <c r="O139" s="11"/>
    </row>
    <row r="140" spans="1:15" x14ac:dyDescent="0.3">
      <c r="A140" s="8"/>
      <c r="B140" s="9"/>
      <c r="C140" s="9"/>
      <c r="D140" s="8"/>
      <c r="E140" s="8"/>
      <c r="F140" s="8"/>
      <c r="G140" s="10"/>
      <c r="H140" s="8"/>
      <c r="J140" s="11"/>
      <c r="K140" s="11"/>
      <c r="M140" s="11"/>
      <c r="N140" s="11"/>
      <c r="O140" s="11"/>
    </row>
    <row r="141" spans="1:15" x14ac:dyDescent="0.3">
      <c r="A141" s="8"/>
      <c r="B141" s="9"/>
      <c r="C141" s="9"/>
      <c r="D141" s="8"/>
      <c r="E141" s="8"/>
      <c r="F141" s="8"/>
      <c r="G141" s="10"/>
      <c r="H141" s="8"/>
      <c r="J141" s="11"/>
      <c r="K141" s="11"/>
      <c r="M141" s="11"/>
      <c r="N141" s="11"/>
      <c r="O141" s="11"/>
    </row>
    <row r="142" spans="1:15" x14ac:dyDescent="0.3">
      <c r="A142" s="8"/>
      <c r="B142" s="9"/>
      <c r="C142" s="9"/>
      <c r="D142" s="8"/>
      <c r="E142" s="8"/>
      <c r="F142" s="8"/>
      <c r="G142" s="10"/>
      <c r="H142" s="8"/>
      <c r="J142" s="11"/>
      <c r="K142" s="11"/>
      <c r="M142" s="11"/>
      <c r="N142" s="11"/>
      <c r="O142" s="11"/>
    </row>
    <row r="143" spans="1:15" x14ac:dyDescent="0.3">
      <c r="A143" s="8"/>
      <c r="B143" s="9"/>
      <c r="C143" s="9"/>
      <c r="D143" s="8"/>
      <c r="E143" s="8"/>
      <c r="F143" s="8"/>
      <c r="G143" s="10"/>
      <c r="H143" s="8"/>
      <c r="J143" s="11"/>
      <c r="K143" s="11"/>
      <c r="M143" s="11"/>
      <c r="N143" s="11"/>
      <c r="O143" s="11"/>
    </row>
    <row r="144" spans="1:15" x14ac:dyDescent="0.3">
      <c r="A144" s="8"/>
      <c r="B144" s="9"/>
      <c r="C144" s="9"/>
      <c r="D144" s="8"/>
      <c r="E144" s="8"/>
      <c r="F144" s="8"/>
      <c r="G144" s="10"/>
      <c r="H144" s="8"/>
      <c r="J144" s="11"/>
      <c r="K144" s="11"/>
      <c r="M144" s="11"/>
      <c r="N144" s="11"/>
      <c r="O144" s="11"/>
    </row>
    <row r="145" spans="1:15" x14ac:dyDescent="0.3">
      <c r="A145" s="8"/>
      <c r="B145" s="9"/>
      <c r="C145" s="9"/>
      <c r="D145" s="8"/>
      <c r="E145" s="8"/>
      <c r="F145" s="8"/>
      <c r="G145" s="10"/>
      <c r="H145" s="8"/>
      <c r="J145" s="11"/>
      <c r="K145" s="11"/>
      <c r="M145" s="11"/>
      <c r="N145" s="11"/>
      <c r="O145" s="11"/>
    </row>
    <row r="146" spans="1:15" x14ac:dyDescent="0.3">
      <c r="A146" s="8"/>
      <c r="B146" s="9"/>
      <c r="C146" s="9"/>
      <c r="D146" s="8"/>
      <c r="E146" s="8"/>
      <c r="F146" s="8"/>
      <c r="G146" s="10"/>
      <c r="H146" s="8"/>
      <c r="J146" s="11"/>
      <c r="K146" s="11"/>
      <c r="M146" s="11"/>
      <c r="N146" s="11"/>
      <c r="O146" s="11"/>
    </row>
    <row r="147" spans="1:15" x14ac:dyDescent="0.3">
      <c r="A147" s="8"/>
      <c r="B147" s="9"/>
      <c r="C147" s="9"/>
      <c r="D147" s="8"/>
      <c r="E147" s="8"/>
      <c r="F147" s="8"/>
      <c r="G147" s="10"/>
      <c r="H147" s="8"/>
      <c r="J147" s="11"/>
      <c r="K147" s="11"/>
      <c r="M147" s="11"/>
      <c r="N147" s="11"/>
      <c r="O147" s="11"/>
    </row>
    <row r="148" spans="1:15" x14ac:dyDescent="0.3">
      <c r="A148" s="8"/>
      <c r="B148" s="9"/>
      <c r="C148" s="9"/>
      <c r="D148" s="8"/>
      <c r="E148" s="8"/>
      <c r="F148" s="8"/>
      <c r="G148" s="10"/>
      <c r="H148" s="8"/>
      <c r="J148" s="11"/>
      <c r="K148" s="11"/>
      <c r="M148" s="11"/>
      <c r="N148" s="11"/>
      <c r="O148" s="11"/>
    </row>
    <row r="149" spans="1:15" x14ac:dyDescent="0.3">
      <c r="A149" s="8"/>
      <c r="B149" s="9"/>
      <c r="C149" s="9"/>
      <c r="D149" s="8"/>
      <c r="E149" s="8"/>
      <c r="F149" s="8"/>
      <c r="G149" s="10"/>
      <c r="H149" s="8"/>
      <c r="J149" s="11"/>
      <c r="K149" s="11"/>
      <c r="M149" s="11"/>
      <c r="N149" s="11"/>
      <c r="O149" s="11"/>
    </row>
    <row r="150" spans="1:15" x14ac:dyDescent="0.3">
      <c r="A150" s="8"/>
      <c r="B150" s="9"/>
      <c r="C150" s="9"/>
      <c r="D150" s="8"/>
      <c r="E150" s="8"/>
      <c r="F150" s="8"/>
      <c r="G150" s="10"/>
      <c r="H150" s="8"/>
      <c r="J150" s="11"/>
      <c r="K150" s="11"/>
      <c r="M150" s="11"/>
      <c r="N150" s="11"/>
      <c r="O150" s="11"/>
    </row>
    <row r="151" spans="1:15" x14ac:dyDescent="0.3">
      <c r="A151" s="8"/>
      <c r="B151" s="9"/>
      <c r="C151" s="9"/>
      <c r="D151" s="8"/>
      <c r="E151" s="8"/>
      <c r="F151" s="8"/>
      <c r="G151" s="10"/>
      <c r="H151" s="8"/>
      <c r="J151" s="11"/>
      <c r="K151" s="11"/>
      <c r="M151" s="11"/>
      <c r="N151" s="11"/>
      <c r="O151" s="11"/>
    </row>
    <row r="152" spans="1:15" x14ac:dyDescent="0.3">
      <c r="A152" s="8"/>
      <c r="B152" s="9"/>
      <c r="C152" s="9"/>
      <c r="D152" s="8"/>
      <c r="E152" s="8"/>
      <c r="F152" s="8"/>
      <c r="G152" s="10"/>
      <c r="H152" s="8"/>
      <c r="J152" s="11"/>
      <c r="K152" s="11"/>
      <c r="M152" s="11"/>
      <c r="N152" s="11"/>
      <c r="O152" s="11"/>
    </row>
    <row r="153" spans="1:15" x14ac:dyDescent="0.3">
      <c r="A153" s="8"/>
      <c r="B153" s="9"/>
      <c r="C153" s="9"/>
      <c r="D153" s="8"/>
      <c r="E153" s="8"/>
      <c r="F153" s="8"/>
      <c r="G153" s="10"/>
      <c r="H153" s="8"/>
      <c r="J153" s="11"/>
      <c r="K153" s="11"/>
      <c r="M153" s="11"/>
      <c r="N153" s="11"/>
      <c r="O153" s="11"/>
    </row>
    <row r="154" spans="1:15" x14ac:dyDescent="0.3">
      <c r="A154" s="8"/>
      <c r="B154" s="9"/>
      <c r="C154" s="9"/>
      <c r="D154" s="8"/>
      <c r="E154" s="8"/>
      <c r="F154" s="8"/>
      <c r="G154" s="10"/>
      <c r="H154" s="8"/>
      <c r="J154" s="11"/>
      <c r="K154" s="11"/>
      <c r="M154" s="11"/>
      <c r="N154" s="11"/>
      <c r="O154" s="11"/>
    </row>
    <row r="155" spans="1:15" x14ac:dyDescent="0.3">
      <c r="A155" s="8"/>
      <c r="B155" s="9"/>
      <c r="C155" s="9"/>
      <c r="D155" s="8"/>
      <c r="E155" s="8"/>
      <c r="F155" s="8"/>
      <c r="G155" s="10"/>
      <c r="H155" s="8"/>
      <c r="J155" s="11"/>
      <c r="K155" s="11"/>
      <c r="M155" s="11"/>
      <c r="N155" s="11"/>
      <c r="O155" s="11"/>
    </row>
    <row r="156" spans="1:15" x14ac:dyDescent="0.3">
      <c r="A156" s="8"/>
      <c r="B156" s="9"/>
      <c r="C156" s="9"/>
      <c r="D156" s="8"/>
      <c r="E156" s="8"/>
      <c r="F156" s="8"/>
      <c r="G156" s="10"/>
      <c r="H156" s="8"/>
      <c r="J156" s="11"/>
      <c r="K156" s="11"/>
      <c r="M156" s="11"/>
      <c r="N156" s="11"/>
      <c r="O156" s="11"/>
    </row>
    <row r="157" spans="1:15" x14ac:dyDescent="0.3">
      <c r="A157" s="8"/>
      <c r="B157" s="9"/>
      <c r="C157" s="9"/>
      <c r="D157" s="8"/>
      <c r="E157" s="8"/>
      <c r="F157" s="8"/>
      <c r="G157" s="10"/>
      <c r="H157" s="8"/>
      <c r="J157" s="11"/>
      <c r="K157" s="11"/>
      <c r="M157" s="11"/>
      <c r="N157" s="11"/>
      <c r="O157" s="11"/>
    </row>
    <row r="158" spans="1:15" x14ac:dyDescent="0.3">
      <c r="A158" s="8"/>
      <c r="B158" s="9"/>
      <c r="C158" s="9"/>
      <c r="D158" s="8"/>
      <c r="E158" s="8"/>
      <c r="F158" s="8"/>
      <c r="G158" s="10"/>
      <c r="H158" s="8"/>
      <c r="J158" s="11"/>
      <c r="K158" s="11"/>
      <c r="M158" s="11"/>
      <c r="N158" s="11"/>
      <c r="O158" s="11"/>
    </row>
    <row r="159" spans="1:15" x14ac:dyDescent="0.3">
      <c r="A159" s="8"/>
      <c r="B159" s="9"/>
      <c r="C159" s="9"/>
      <c r="D159" s="8"/>
      <c r="E159" s="8"/>
      <c r="F159" s="8"/>
      <c r="G159" s="10"/>
      <c r="H159" s="8"/>
      <c r="J159" s="11"/>
      <c r="K159" s="11"/>
      <c r="M159" s="11"/>
      <c r="N159" s="11"/>
      <c r="O159" s="11"/>
    </row>
    <row r="160" spans="1:15" x14ac:dyDescent="0.3">
      <c r="A160" s="8"/>
      <c r="B160" s="9"/>
      <c r="C160" s="9"/>
      <c r="D160" s="8"/>
      <c r="E160" s="8"/>
      <c r="F160" s="8"/>
      <c r="G160" s="10"/>
      <c r="H160" s="8"/>
      <c r="J160" s="11"/>
      <c r="K160" s="11"/>
      <c r="M160" s="11"/>
      <c r="N160" s="11"/>
      <c r="O160" s="11"/>
    </row>
    <row r="161" spans="1:15" x14ac:dyDescent="0.3">
      <c r="A161" s="8"/>
      <c r="B161" s="9"/>
      <c r="C161" s="9"/>
      <c r="D161" s="8"/>
      <c r="E161" s="8"/>
      <c r="F161" s="8"/>
      <c r="G161" s="10"/>
      <c r="H161" s="8"/>
      <c r="J161" s="11"/>
      <c r="K161" s="11"/>
      <c r="M161" s="11"/>
      <c r="N161" s="11"/>
      <c r="O161" s="11"/>
    </row>
    <row r="162" spans="1:15" x14ac:dyDescent="0.3">
      <c r="A162" s="8"/>
      <c r="B162" s="9"/>
      <c r="C162" s="9"/>
      <c r="D162" s="8"/>
      <c r="E162" s="8"/>
      <c r="F162" s="8"/>
      <c r="G162" s="10"/>
      <c r="H162" s="8"/>
      <c r="J162" s="11"/>
      <c r="K162" s="11"/>
      <c r="M162" s="11"/>
      <c r="N162" s="11"/>
      <c r="O162" s="11"/>
    </row>
    <row r="163" spans="1:15" x14ac:dyDescent="0.3">
      <c r="A163" s="8"/>
      <c r="B163" s="9"/>
      <c r="C163" s="9"/>
      <c r="D163" s="8"/>
      <c r="E163" s="8"/>
      <c r="F163" s="8"/>
      <c r="G163" s="10"/>
      <c r="H163" s="8"/>
      <c r="J163" s="11"/>
      <c r="K163" s="11"/>
      <c r="M163" s="11"/>
      <c r="N163" s="11"/>
      <c r="O163" s="11"/>
    </row>
    <row r="164" spans="1:15" x14ac:dyDescent="0.3">
      <c r="A164" s="8"/>
      <c r="B164" s="9"/>
      <c r="C164" s="9"/>
      <c r="D164" s="8"/>
      <c r="E164" s="8"/>
      <c r="F164" s="8"/>
      <c r="G164" s="10"/>
      <c r="H164" s="8"/>
      <c r="J164" s="11"/>
      <c r="K164" s="11"/>
      <c r="M164" s="11"/>
      <c r="N164" s="11"/>
      <c r="O164" s="11"/>
    </row>
    <row r="165" spans="1:15" x14ac:dyDescent="0.3">
      <c r="A165" s="8"/>
      <c r="B165" s="9"/>
      <c r="C165" s="9"/>
      <c r="D165" s="8"/>
      <c r="E165" s="8"/>
      <c r="F165" s="8"/>
      <c r="G165" s="10"/>
      <c r="H165" s="8"/>
      <c r="J165" s="11"/>
      <c r="K165" s="11"/>
      <c r="M165" s="11"/>
      <c r="N165" s="11"/>
      <c r="O165" s="11"/>
    </row>
    <row r="166" spans="1:15" x14ac:dyDescent="0.3">
      <c r="A166" s="8"/>
      <c r="B166" s="9"/>
      <c r="C166" s="9"/>
      <c r="D166" s="8"/>
      <c r="E166" s="8"/>
      <c r="F166" s="8"/>
      <c r="G166" s="10"/>
      <c r="H166" s="8"/>
      <c r="J166" s="11"/>
      <c r="K166" s="11"/>
      <c r="M166" s="11"/>
      <c r="N166" s="11"/>
      <c r="O166" s="11"/>
    </row>
    <row r="167" spans="1:15" x14ac:dyDescent="0.3">
      <c r="A167" s="8"/>
      <c r="B167" s="9"/>
      <c r="C167" s="9"/>
      <c r="D167" s="8"/>
      <c r="E167" s="8"/>
      <c r="F167" s="8"/>
      <c r="G167" s="10"/>
      <c r="H167" s="8"/>
      <c r="J167" s="11"/>
      <c r="K167" s="11"/>
      <c r="M167" s="11"/>
      <c r="N167" s="11"/>
      <c r="O167" s="11"/>
    </row>
    <row r="168" spans="1:15" x14ac:dyDescent="0.3">
      <c r="A168" s="8"/>
      <c r="B168" s="9"/>
      <c r="C168" s="9"/>
      <c r="D168" s="8"/>
      <c r="E168" s="8"/>
      <c r="F168" s="8"/>
      <c r="G168" s="10"/>
      <c r="H168" s="8"/>
      <c r="J168" s="11"/>
      <c r="K168" s="11"/>
      <c r="M168" s="11"/>
      <c r="N168" s="11"/>
      <c r="O168" s="11"/>
    </row>
    <row r="169" spans="1:15" x14ac:dyDescent="0.3">
      <c r="A169" s="8"/>
      <c r="B169" s="9"/>
      <c r="C169" s="9"/>
      <c r="D169" s="8"/>
      <c r="E169" s="8"/>
      <c r="F169" s="8"/>
      <c r="G169" s="10"/>
      <c r="H169" s="8"/>
      <c r="J169" s="11"/>
      <c r="K169" s="11"/>
      <c r="M169" s="11"/>
      <c r="N169" s="11"/>
      <c r="O169" s="11"/>
    </row>
    <row r="170" spans="1:15" x14ac:dyDescent="0.3">
      <c r="A170" s="8"/>
      <c r="B170" s="9"/>
      <c r="C170" s="9"/>
      <c r="D170" s="8"/>
      <c r="E170" s="8"/>
      <c r="F170" s="8"/>
      <c r="G170" s="10"/>
      <c r="H170" s="8"/>
      <c r="J170" s="11"/>
      <c r="K170" s="11"/>
      <c r="M170" s="11"/>
      <c r="N170" s="11"/>
      <c r="O170" s="11"/>
    </row>
    <row r="171" spans="1:15" x14ac:dyDescent="0.3">
      <c r="A171" s="8"/>
      <c r="B171" s="9"/>
      <c r="C171" s="9"/>
      <c r="D171" s="8"/>
      <c r="E171" s="8"/>
      <c r="F171" s="8"/>
      <c r="G171" s="10"/>
      <c r="H171" s="8"/>
      <c r="J171" s="11"/>
      <c r="K171" s="11"/>
      <c r="M171" s="11"/>
      <c r="N171" s="11"/>
      <c r="O171" s="11"/>
    </row>
    <row r="172" spans="1:15" x14ac:dyDescent="0.3">
      <c r="A172" s="8"/>
      <c r="B172" s="9"/>
      <c r="C172" s="9"/>
      <c r="D172" s="8"/>
      <c r="E172" s="8"/>
      <c r="F172" s="8"/>
      <c r="G172" s="10"/>
      <c r="H172" s="8"/>
      <c r="J172" s="11"/>
      <c r="K172" s="11"/>
      <c r="M172" s="11"/>
      <c r="N172" s="11"/>
      <c r="O172" s="11"/>
    </row>
    <row r="173" spans="1:15" x14ac:dyDescent="0.3">
      <c r="A173" s="8"/>
      <c r="B173" s="9"/>
      <c r="C173" s="9"/>
      <c r="D173" s="8"/>
      <c r="E173" s="8"/>
      <c r="F173" s="8"/>
      <c r="G173" s="10"/>
      <c r="H173" s="8"/>
      <c r="J173" s="11"/>
      <c r="K173" s="11"/>
      <c r="M173" s="11"/>
      <c r="N173" s="11"/>
      <c r="O173" s="11"/>
    </row>
    <row r="174" spans="1:15" x14ac:dyDescent="0.3">
      <c r="A174" s="8"/>
      <c r="B174" s="9"/>
      <c r="C174" s="9"/>
      <c r="D174" s="8"/>
      <c r="E174" s="8"/>
      <c r="F174" s="8"/>
      <c r="G174" s="10"/>
      <c r="H174" s="8"/>
      <c r="J174" s="11"/>
      <c r="K174" s="11"/>
      <c r="M174" s="11"/>
      <c r="N174" s="11"/>
      <c r="O174" s="11"/>
    </row>
    <row r="175" spans="1:15" x14ac:dyDescent="0.3">
      <c r="A175" s="8"/>
      <c r="B175" s="9"/>
      <c r="C175" s="9"/>
      <c r="D175" s="8"/>
      <c r="E175" s="8"/>
      <c r="F175" s="8"/>
      <c r="G175" s="10"/>
      <c r="H175" s="8"/>
      <c r="J175" s="11"/>
      <c r="K175" s="11"/>
      <c r="M175" s="11"/>
      <c r="N175" s="11"/>
      <c r="O175" s="11"/>
    </row>
    <row r="176" spans="1:15" x14ac:dyDescent="0.3">
      <c r="A176" s="8"/>
      <c r="B176" s="9"/>
      <c r="C176" s="9"/>
      <c r="D176" s="8"/>
      <c r="E176" s="8"/>
      <c r="F176" s="8"/>
      <c r="G176" s="10"/>
      <c r="H176" s="8"/>
      <c r="J176" s="11"/>
      <c r="K176" s="11"/>
      <c r="M176" s="11"/>
      <c r="N176" s="11"/>
      <c r="O176" s="11"/>
    </row>
    <row r="177" spans="1:15" x14ac:dyDescent="0.3">
      <c r="A177" s="8"/>
      <c r="B177" s="9"/>
      <c r="C177" s="9"/>
      <c r="D177" s="8"/>
      <c r="E177" s="8"/>
      <c r="F177" s="8"/>
      <c r="G177" s="10"/>
      <c r="H177" s="8"/>
      <c r="J177" s="11"/>
      <c r="K177" s="11"/>
      <c r="M177" s="11"/>
      <c r="N177" s="11"/>
      <c r="O177" s="11"/>
    </row>
    <row r="178" spans="1:15" x14ac:dyDescent="0.3">
      <c r="A178" s="8"/>
      <c r="B178" s="9"/>
      <c r="C178" s="9"/>
      <c r="D178" s="8"/>
      <c r="E178" s="8"/>
      <c r="F178" s="8"/>
      <c r="G178" s="10"/>
      <c r="H178" s="8"/>
      <c r="J178" s="11"/>
      <c r="K178" s="11"/>
      <c r="M178" s="11"/>
      <c r="N178" s="11"/>
      <c r="O178" s="11"/>
    </row>
    <row r="179" spans="1:15" x14ac:dyDescent="0.3">
      <c r="A179" s="8"/>
      <c r="B179" s="9"/>
      <c r="C179" s="9"/>
      <c r="D179" s="8"/>
      <c r="E179" s="8"/>
      <c r="F179" s="8"/>
      <c r="G179" s="10"/>
      <c r="H179" s="8"/>
      <c r="J179" s="11"/>
      <c r="K179" s="11"/>
      <c r="M179" s="11"/>
      <c r="N179" s="11"/>
      <c r="O179" s="11"/>
    </row>
    <row r="180" spans="1:15" x14ac:dyDescent="0.3">
      <c r="A180" s="8"/>
      <c r="B180" s="9"/>
      <c r="C180" s="9"/>
      <c r="D180" s="8"/>
      <c r="E180" s="8"/>
      <c r="F180" s="8"/>
      <c r="G180" s="10"/>
      <c r="H180" s="8"/>
      <c r="J180" s="11"/>
      <c r="K180" s="11"/>
      <c r="M180" s="11"/>
      <c r="N180" s="11"/>
      <c r="O180" s="11"/>
    </row>
    <row r="181" spans="1:15" x14ac:dyDescent="0.3">
      <c r="A181" s="8"/>
      <c r="B181" s="9"/>
      <c r="C181" s="9"/>
      <c r="D181" s="8"/>
      <c r="E181" s="8"/>
      <c r="F181" s="8"/>
      <c r="G181" s="10"/>
      <c r="H181" s="8"/>
      <c r="J181" s="11"/>
      <c r="K181" s="11"/>
      <c r="M181" s="11"/>
      <c r="N181" s="11"/>
      <c r="O181" s="11"/>
    </row>
    <row r="182" spans="1:15" x14ac:dyDescent="0.3">
      <c r="A182" s="8"/>
      <c r="B182" s="9"/>
      <c r="C182" s="9"/>
      <c r="D182" s="8"/>
      <c r="E182" s="8"/>
      <c r="F182" s="8"/>
      <c r="G182" s="10"/>
      <c r="H182" s="8"/>
      <c r="J182" s="11"/>
      <c r="K182" s="11"/>
      <c r="M182" s="11"/>
      <c r="N182" s="11"/>
      <c r="O182" s="11"/>
    </row>
    <row r="183" spans="1:15" x14ac:dyDescent="0.3">
      <c r="A183" s="8"/>
      <c r="B183" s="9"/>
      <c r="C183" s="9"/>
      <c r="D183" s="8"/>
      <c r="E183" s="8"/>
      <c r="F183" s="8"/>
      <c r="G183" s="10"/>
      <c r="H183" s="8"/>
      <c r="J183" s="11"/>
      <c r="K183" s="11"/>
      <c r="M183" s="11"/>
      <c r="N183" s="11"/>
      <c r="O183" s="11"/>
    </row>
    <row r="184" spans="1:15" x14ac:dyDescent="0.3">
      <c r="A184" s="8"/>
      <c r="B184" s="9"/>
      <c r="C184" s="9"/>
      <c r="D184" s="8"/>
      <c r="E184" s="8"/>
      <c r="F184" s="8"/>
      <c r="G184" s="10"/>
      <c r="H184" s="8"/>
      <c r="J184" s="11"/>
      <c r="K184" s="11"/>
      <c r="M184" s="11"/>
      <c r="N184" s="11"/>
      <c r="O184" s="11"/>
    </row>
    <row r="185" spans="1:15" x14ac:dyDescent="0.3">
      <c r="A185" s="8"/>
      <c r="B185" s="9"/>
      <c r="C185" s="9"/>
      <c r="D185" s="8"/>
      <c r="E185" s="8"/>
      <c r="F185" s="8"/>
      <c r="G185" s="10"/>
      <c r="H185" s="8"/>
      <c r="J185" s="11"/>
      <c r="K185" s="11"/>
      <c r="M185" s="11"/>
      <c r="N185" s="11"/>
      <c r="O185" s="11"/>
    </row>
    <row r="186" spans="1:15" x14ac:dyDescent="0.3">
      <c r="A186" s="8"/>
      <c r="B186" s="9"/>
      <c r="C186" s="9"/>
      <c r="D186" s="8"/>
      <c r="E186" s="8"/>
      <c r="F186" s="8"/>
      <c r="G186" s="10"/>
      <c r="H186" s="8"/>
      <c r="J186" s="11"/>
      <c r="K186" s="11"/>
      <c r="M186" s="11"/>
      <c r="N186" s="11"/>
      <c r="O186" s="11"/>
    </row>
    <row r="187" spans="1:15" x14ac:dyDescent="0.3">
      <c r="A187" s="8"/>
      <c r="B187" s="9"/>
      <c r="C187" s="9"/>
      <c r="D187" s="8"/>
      <c r="E187" s="8"/>
      <c r="F187" s="8"/>
      <c r="G187" s="10"/>
      <c r="H187" s="8"/>
      <c r="J187" s="11"/>
      <c r="K187" s="11"/>
      <c r="M187" s="11"/>
      <c r="N187" s="11"/>
      <c r="O187" s="11"/>
    </row>
    <row r="188" spans="1:15" x14ac:dyDescent="0.3">
      <c r="A188" s="8"/>
      <c r="B188" s="9"/>
      <c r="C188" s="9"/>
      <c r="D188" s="8"/>
      <c r="E188" s="8"/>
      <c r="F188" s="8"/>
      <c r="G188" s="10"/>
      <c r="H188" s="8"/>
      <c r="J188" s="11"/>
      <c r="K188" s="11"/>
      <c r="M188" s="11"/>
      <c r="N188" s="11"/>
      <c r="O188" s="11"/>
    </row>
    <row r="189" spans="1:15" x14ac:dyDescent="0.3">
      <c r="A189" s="8"/>
      <c r="B189" s="9"/>
      <c r="C189" s="9"/>
      <c r="D189" s="8"/>
      <c r="E189" s="8"/>
      <c r="F189" s="8"/>
      <c r="G189" s="10"/>
      <c r="H189" s="8"/>
      <c r="J189" s="11"/>
      <c r="K189" s="11"/>
      <c r="M189" s="11"/>
      <c r="N189" s="11"/>
      <c r="O189" s="11"/>
    </row>
    <row r="190" spans="1:15" x14ac:dyDescent="0.3">
      <c r="A190" s="8"/>
      <c r="B190" s="9"/>
      <c r="C190" s="9"/>
      <c r="D190" s="8"/>
      <c r="E190" s="8"/>
      <c r="F190" s="8"/>
      <c r="G190" s="10"/>
      <c r="H190" s="8"/>
      <c r="J190" s="11"/>
      <c r="K190" s="11"/>
      <c r="M190" s="11"/>
      <c r="N190" s="11"/>
      <c r="O190" s="11"/>
    </row>
    <row r="191" spans="1:15" x14ac:dyDescent="0.3">
      <c r="A191" s="8"/>
      <c r="B191" s="9"/>
      <c r="C191" s="9"/>
      <c r="D191" s="8"/>
      <c r="E191" s="8"/>
      <c r="F191" s="8"/>
      <c r="G191" s="10"/>
      <c r="H191" s="8"/>
      <c r="J191" s="11"/>
      <c r="K191" s="11"/>
      <c r="M191" s="11"/>
      <c r="N191" s="11"/>
      <c r="O191" s="11"/>
    </row>
    <row r="192" spans="1:15" x14ac:dyDescent="0.3">
      <c r="A192" s="8"/>
      <c r="B192" s="9"/>
      <c r="C192" s="9"/>
      <c r="D192" s="8"/>
      <c r="E192" s="8"/>
      <c r="F192" s="8"/>
      <c r="G192" s="10"/>
      <c r="H192" s="8"/>
      <c r="J192" s="11"/>
      <c r="K192" s="11"/>
      <c r="M192" s="11"/>
      <c r="N192" s="11"/>
      <c r="O192" s="11"/>
    </row>
    <row r="193" spans="1:15" x14ac:dyDescent="0.3">
      <c r="A193" s="8"/>
      <c r="B193" s="9"/>
      <c r="C193" s="9"/>
      <c r="D193" s="8"/>
      <c r="E193" s="8"/>
      <c r="F193" s="8"/>
      <c r="G193" s="10"/>
      <c r="H193" s="8"/>
      <c r="J193" s="11"/>
      <c r="K193" s="11"/>
      <c r="M193" s="11"/>
      <c r="N193" s="11"/>
      <c r="O193" s="11"/>
    </row>
    <row r="194" spans="1:15" x14ac:dyDescent="0.3">
      <c r="A194" s="8"/>
      <c r="B194" s="9"/>
      <c r="C194" s="9"/>
      <c r="D194" s="8"/>
      <c r="E194" s="8"/>
      <c r="F194" s="8"/>
      <c r="G194" s="10"/>
      <c r="H194" s="8"/>
      <c r="J194" s="11"/>
      <c r="K194" s="11"/>
      <c r="M194" s="11"/>
      <c r="N194" s="11"/>
      <c r="O194" s="11"/>
    </row>
    <row r="195" spans="1:15" x14ac:dyDescent="0.3">
      <c r="A195" s="8"/>
      <c r="B195" s="9"/>
      <c r="C195" s="9"/>
      <c r="D195" s="8"/>
      <c r="E195" s="8"/>
      <c r="F195" s="8"/>
      <c r="G195" s="10"/>
      <c r="H195" s="8"/>
      <c r="J195" s="11"/>
      <c r="K195" s="11"/>
      <c r="M195" s="11"/>
      <c r="N195" s="11"/>
      <c r="O195" s="11"/>
    </row>
    <row r="196" spans="1:15" x14ac:dyDescent="0.3">
      <c r="A196" s="8"/>
      <c r="B196" s="9"/>
      <c r="C196" s="9"/>
      <c r="D196" s="8"/>
      <c r="E196" s="8"/>
      <c r="F196" s="8"/>
      <c r="G196" s="10"/>
      <c r="H196" s="8"/>
      <c r="J196" s="11"/>
      <c r="K196" s="11"/>
      <c r="M196" s="11"/>
      <c r="N196" s="11"/>
      <c r="O196" s="11"/>
    </row>
    <row r="197" spans="1:15" x14ac:dyDescent="0.3">
      <c r="A197" s="8"/>
      <c r="B197" s="9"/>
      <c r="C197" s="9"/>
      <c r="D197" s="8"/>
      <c r="E197" s="8"/>
      <c r="F197" s="8"/>
      <c r="G197" s="10"/>
      <c r="H197" s="8"/>
      <c r="J197" s="11"/>
      <c r="K197" s="11"/>
      <c r="M197" s="11"/>
      <c r="N197" s="11"/>
      <c r="O197" s="11"/>
    </row>
    <row r="198" spans="1:15" x14ac:dyDescent="0.3">
      <c r="A198" s="8"/>
      <c r="B198" s="9"/>
      <c r="C198" s="9"/>
      <c r="D198" s="8"/>
      <c r="E198" s="8"/>
      <c r="F198" s="8"/>
      <c r="G198" s="10"/>
      <c r="H198" s="8"/>
      <c r="J198" s="11"/>
      <c r="K198" s="11"/>
      <c r="M198" s="11"/>
      <c r="N198" s="11"/>
      <c r="O198" s="11"/>
    </row>
    <row r="199" spans="1:15" x14ac:dyDescent="0.3">
      <c r="A199" s="8"/>
      <c r="B199" s="9"/>
      <c r="C199" s="9"/>
      <c r="D199" s="8"/>
      <c r="E199" s="8"/>
      <c r="F199" s="8"/>
      <c r="G199" s="10"/>
      <c r="H199" s="8"/>
      <c r="J199" s="11"/>
      <c r="K199" s="11"/>
      <c r="M199" s="11"/>
      <c r="N199" s="11"/>
      <c r="O199" s="11"/>
    </row>
  </sheetData>
  <mergeCells count="169">
    <mergeCell ref="L5:N5"/>
    <mergeCell ref="L6:N6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N64:N65"/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B1:N1"/>
    <mergeCell ref="B2:N2"/>
    <mergeCell ref="F5:H5"/>
    <mergeCell ref="I5:K5"/>
    <mergeCell ref="F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B3" sqref="B3:M3"/>
    </sheetView>
  </sheetViews>
  <sheetFormatPr defaultColWidth="50.140625" defaultRowHeight="16.5" x14ac:dyDescent="0.3"/>
  <cols>
    <col min="1" max="1" width="14.85546875" style="12" bestFit="1" customWidth="1"/>
    <col min="2" max="2" width="54.85546875" style="13" bestFit="1" customWidth="1"/>
    <col min="3" max="3" width="9.5703125" style="13" customWidth="1"/>
    <col min="4" max="4" width="9.5703125" style="12" customWidth="1"/>
    <col min="5" max="5" width="8" style="12" bestFit="1" customWidth="1"/>
    <col min="6" max="6" width="66.85546875" style="13" customWidth="1"/>
    <col min="7" max="7" width="8" style="12" bestFit="1" customWidth="1"/>
    <col min="8" max="8" width="9.140625" style="12" bestFit="1" customWidth="1"/>
    <col min="9" max="9" width="39.42578125" style="13" bestFit="1" customWidth="1"/>
    <col min="10" max="10" width="8" style="12" bestFit="1" customWidth="1"/>
    <col min="11" max="11" width="9.140625" style="12" bestFit="1" customWidth="1"/>
    <col min="12" max="12" width="39.85546875" style="13" customWidth="1"/>
    <col min="13" max="13" width="9.7109375" style="12" customWidth="1"/>
    <col min="14" max="16384" width="50.140625" style="12"/>
  </cols>
  <sheetData>
    <row r="1" spans="1:13" s="1" customFormat="1" ht="40.5" x14ac:dyDescent="0.7">
      <c r="B1" s="2" t="s">
        <v>109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1" customFormat="1" ht="37.5" x14ac:dyDescent="0.45">
      <c r="B2" s="3" t="s">
        <v>107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1" customFormat="1" ht="37.5" x14ac:dyDescent="0.45">
      <c r="B3" s="18" t="s">
        <v>108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5" customFormat="1" ht="20.25" x14ac:dyDescent="0.35">
      <c r="A4" s="5" t="s">
        <v>0</v>
      </c>
      <c r="C4" s="6"/>
      <c r="F4" s="14"/>
      <c r="G4" s="7"/>
      <c r="H4" s="7"/>
      <c r="I4" s="7"/>
      <c r="J4" s="7"/>
      <c r="L4" s="6"/>
    </row>
    <row r="5" spans="1:13" s="23" customFormat="1" ht="33" x14ac:dyDescent="0.6">
      <c r="A5" s="20">
        <f>COUNTA(B8:B39)</f>
        <v>32</v>
      </c>
      <c r="B5" s="21"/>
      <c r="C5" s="22"/>
      <c r="E5" s="24" t="s">
        <v>70</v>
      </c>
      <c r="F5" s="24"/>
      <c r="G5" s="24"/>
      <c r="H5" s="25" t="s">
        <v>71</v>
      </c>
      <c r="I5" s="25"/>
      <c r="J5" s="25"/>
      <c r="K5" s="24" t="s">
        <v>72</v>
      </c>
      <c r="L5" s="24"/>
      <c r="M5" s="24"/>
    </row>
    <row r="6" spans="1:13" s="26" customFormat="1" ht="33" customHeight="1" x14ac:dyDescent="0.6">
      <c r="B6" s="27"/>
      <c r="C6" s="28"/>
      <c r="E6" s="29" t="s">
        <v>134</v>
      </c>
      <c r="F6" s="29"/>
      <c r="G6" s="29"/>
      <c r="H6" s="29" t="s">
        <v>135</v>
      </c>
      <c r="I6" s="29"/>
      <c r="J6" s="29"/>
      <c r="K6" s="31" t="s">
        <v>106</v>
      </c>
      <c r="L6" s="31"/>
      <c r="M6" s="31"/>
    </row>
    <row r="7" spans="1:13" s="19" customFormat="1" ht="21" customHeight="1" x14ac:dyDescent="0.35">
      <c r="A7" s="32" t="s">
        <v>60</v>
      </c>
      <c r="B7" s="32"/>
      <c r="C7" s="32"/>
      <c r="D7" s="32"/>
      <c r="E7" s="34" t="s">
        <v>62</v>
      </c>
      <c r="F7" s="34" t="s">
        <v>65</v>
      </c>
      <c r="G7" s="34" t="s">
        <v>1</v>
      </c>
      <c r="H7" s="35" t="s">
        <v>61</v>
      </c>
      <c r="I7" s="34" t="s">
        <v>65</v>
      </c>
      <c r="J7" s="34" t="s">
        <v>1</v>
      </c>
      <c r="K7" s="35" t="s">
        <v>61</v>
      </c>
      <c r="L7" s="34" t="s">
        <v>65</v>
      </c>
      <c r="M7" s="34" t="s">
        <v>1</v>
      </c>
    </row>
    <row r="8" spans="1:13" s="36" customFormat="1" ht="21.75" customHeight="1" x14ac:dyDescent="0.35">
      <c r="A8" s="36">
        <v>1</v>
      </c>
      <c r="B8" s="37" t="s">
        <v>110</v>
      </c>
      <c r="C8" s="20"/>
      <c r="E8" s="36">
        <f>IF(D8&lt;=$B$5,[1]Randon_Number!A3,HLOOKUP($A$5,[1]Randon_Number!$E$2:$BQ$258,[1]Draw_Sheet!E7+1,FALSE))</f>
        <v>1</v>
      </c>
      <c r="F8" s="38" t="str">
        <f>VLOOKUP($E8,$A$8:$B$54,2,FALSE)</f>
        <v>Ard Scoil Chiarain, Clara</v>
      </c>
      <c r="G8" s="39"/>
      <c r="H8" s="40">
        <v>1</v>
      </c>
      <c r="I8" s="41" t="str">
        <f>IF($E8=0,F9,IF($G8=$G9,"",IF($G8&gt;$G9,F8,F9)))</f>
        <v/>
      </c>
      <c r="J8" s="42"/>
      <c r="K8" s="40">
        <v>1</v>
      </c>
      <c r="L8" s="41" t="str">
        <f>IF($J8=$J10,"",IF($J8&gt;$J10,I8,I10))</f>
        <v/>
      </c>
      <c r="M8" s="42"/>
    </row>
    <row r="9" spans="1:13" s="36" customFormat="1" ht="21.75" customHeight="1" x14ac:dyDescent="0.35">
      <c r="A9" s="36">
        <v>2</v>
      </c>
      <c r="B9" s="43" t="s">
        <v>119</v>
      </c>
      <c r="C9" s="20"/>
      <c r="E9" s="36">
        <f>IF(D9&lt;=$B$5,[1]Randon_Number!A4,HLOOKUP($A$5,[1]Randon_Number!$E$2:$BQ$258,[1]Draw_Sheet!E8+1,FALSE))</f>
        <v>2</v>
      </c>
      <c r="F9" s="52" t="str">
        <f>VLOOKUP($E9,$A$8:$B$54,2,FALSE)</f>
        <v>St. Paul's S.S., Monasterevin</v>
      </c>
      <c r="G9" s="39"/>
      <c r="H9" s="40"/>
      <c r="I9" s="41"/>
      <c r="J9" s="42"/>
      <c r="K9" s="40"/>
      <c r="L9" s="41"/>
      <c r="M9" s="42"/>
    </row>
    <row r="10" spans="1:13" s="36" customFormat="1" ht="21.75" customHeight="1" x14ac:dyDescent="0.35">
      <c r="A10" s="36">
        <v>3</v>
      </c>
      <c r="B10" s="38" t="s">
        <v>118</v>
      </c>
      <c r="C10" s="20"/>
      <c r="E10" s="36">
        <f>IF(D10&lt;=$B$5,[1]Randon_Number!A5,HLOOKUP($A$5,[1]Randon_Number!$E$2:$BQ$258,[1]Draw_Sheet!E9+1,FALSE))</f>
        <v>3</v>
      </c>
      <c r="F10" s="38" t="str">
        <f>VLOOKUP($E10,$A$8:$B$54,2,FALSE)</f>
        <v>Gaelcholaiste Chill Dara, Naas</v>
      </c>
      <c r="G10" s="39"/>
      <c r="H10" s="40"/>
      <c r="I10" s="41" t="str">
        <f>IF($E10=0,F11,IF($G10=$G11,"",IF($G10&gt;$G11,F10,F11)))</f>
        <v/>
      </c>
      <c r="J10" s="42"/>
      <c r="K10" s="40"/>
      <c r="L10" s="41" t="str">
        <f>IF($J12=$J14,"",IF($J12&gt;$J14,I12,I14))</f>
        <v/>
      </c>
      <c r="M10" s="42"/>
    </row>
    <row r="11" spans="1:13" s="36" customFormat="1" ht="20.25" x14ac:dyDescent="0.35">
      <c r="A11" s="36">
        <v>4</v>
      </c>
      <c r="B11" s="37" t="s">
        <v>111</v>
      </c>
      <c r="C11" s="20"/>
      <c r="E11" s="36">
        <f>IF(D11&lt;=$B$5,[1]Randon_Number!A6,HLOOKUP($A$5,[1]Randon_Number!$E$2:$BQ$258,[1]Draw_Sheet!E10+1,FALSE))</f>
        <v>4</v>
      </c>
      <c r="F11" s="38" t="str">
        <f>VLOOKUP($E11,$A$8:$B$54,2,FALSE)</f>
        <v>Greenhills College</v>
      </c>
      <c r="G11" s="39"/>
      <c r="H11" s="40"/>
      <c r="I11" s="41"/>
      <c r="J11" s="42"/>
      <c r="K11" s="40"/>
      <c r="L11" s="41"/>
      <c r="M11" s="42"/>
    </row>
    <row r="12" spans="1:13" s="36" customFormat="1" ht="20.25" x14ac:dyDescent="0.35">
      <c r="A12" s="36">
        <v>5</v>
      </c>
      <c r="B12" s="37" t="s">
        <v>113</v>
      </c>
      <c r="C12" s="20"/>
      <c r="E12" s="36">
        <f>IF(D12&lt;=$B$5,[1]Randon_Number!A7,HLOOKUP($A$5,[1]Randon_Number!$E$2:$BQ$258,[1]Draw_Sheet!E11+1,FALSE))</f>
        <v>5</v>
      </c>
      <c r="F12" s="38" t="str">
        <f>VLOOKUP($E12,$A$8:$B$54,2,FALSE)</f>
        <v>Mount Seskin C.C., Tallaght</v>
      </c>
      <c r="G12" s="39">
        <v>1</v>
      </c>
      <c r="H12" s="40">
        <v>2</v>
      </c>
      <c r="I12" s="41" t="str">
        <f>IF($E12=0,F13,IF($G12=$G13,"",IF($G12&gt;$G13,F12,F13)))</f>
        <v>Mount Seskin C.C., Tallaght</v>
      </c>
      <c r="J12" s="42"/>
      <c r="K12" s="40">
        <v>2</v>
      </c>
      <c r="L12" s="41" t="str">
        <f>IF($J16=$J18,"",IF($J16&gt;$J18,I16,I18))</f>
        <v/>
      </c>
      <c r="M12" s="42"/>
    </row>
    <row r="13" spans="1:13" s="36" customFormat="1" ht="20.25" x14ac:dyDescent="0.35">
      <c r="A13" s="36">
        <v>6</v>
      </c>
      <c r="B13" s="38" t="s">
        <v>133</v>
      </c>
      <c r="C13" s="20"/>
      <c r="E13" s="36">
        <f>IF(D13&lt;=$B$5,[1]Randon_Number!A8,HLOOKUP($A$5,[1]Randon_Number!$E$2:$BQ$258,[1]Draw_Sheet!E12+1,FALSE))</f>
        <v>6</v>
      </c>
      <c r="F13" s="38" t="str">
        <f>VLOOKUP($E13,$A$8:$B$54,2,FALSE)</f>
        <v>BYE</v>
      </c>
      <c r="G13" s="39">
        <v>0</v>
      </c>
      <c r="H13" s="40"/>
      <c r="I13" s="41"/>
      <c r="J13" s="42"/>
      <c r="K13" s="40"/>
      <c r="L13" s="41"/>
      <c r="M13" s="42"/>
    </row>
    <row r="14" spans="1:13" s="36" customFormat="1" ht="20.25" x14ac:dyDescent="0.35">
      <c r="A14" s="36">
        <v>7</v>
      </c>
      <c r="B14" s="43" t="s">
        <v>54</v>
      </c>
      <c r="C14" s="20"/>
      <c r="E14" s="36">
        <f>IF(D14&lt;=$B$5,[1]Randon_Number!A9,HLOOKUP($A$5,[1]Randon_Number!$E$2:$BQ$258,[1]Draw_Sheet!E13+1,FALSE))</f>
        <v>7</v>
      </c>
      <c r="F14" s="38" t="str">
        <f>VLOOKUP($E14,$A$8:$B$54,2,FALSE)</f>
        <v>Rockbrook Park School</v>
      </c>
      <c r="G14" s="39"/>
      <c r="H14" s="40"/>
      <c r="I14" s="41" t="str">
        <f>IF($E14=0,F15,IF($G14=$G15,"",IF($G14&gt;$G15,F14,F15)))</f>
        <v/>
      </c>
      <c r="J14" s="42"/>
      <c r="K14" s="40"/>
      <c r="L14" s="41" t="str">
        <f>IF($J20=$J22,"",IF($J20&gt;$J22,I20,I22))</f>
        <v/>
      </c>
      <c r="M14" s="42"/>
    </row>
    <row r="15" spans="1:13" s="36" customFormat="1" ht="20.25" x14ac:dyDescent="0.35">
      <c r="A15" s="36">
        <v>8</v>
      </c>
      <c r="B15" s="37" t="s">
        <v>114</v>
      </c>
      <c r="C15" s="20"/>
      <c r="E15" s="36">
        <f>IF(D15&lt;=$B$5,[1]Randon_Number!A10,HLOOKUP($A$5,[1]Randon_Number!$E$2:$BQ$258,[1]Draw_Sheet!E14+1,FALSE))</f>
        <v>8</v>
      </c>
      <c r="F15" s="38" t="str">
        <f>VLOOKUP($E15,$A$8:$B$54,2,FALSE)</f>
        <v>St. Kevin's College, Crumlin</v>
      </c>
      <c r="G15" s="39"/>
      <c r="H15" s="40"/>
      <c r="I15" s="41"/>
      <c r="J15" s="42"/>
      <c r="K15" s="40"/>
      <c r="L15" s="41"/>
      <c r="M15" s="42"/>
    </row>
    <row r="16" spans="1:13" s="36" customFormat="1" ht="20.25" x14ac:dyDescent="0.35">
      <c r="A16" s="36">
        <v>9</v>
      </c>
      <c r="B16" s="37" t="s">
        <v>115</v>
      </c>
      <c r="C16" s="20"/>
      <c r="E16" s="36">
        <f>IF(D16&lt;=$B$5,[1]Randon_Number!A11,HLOOKUP($A$5,[1]Randon_Number!$E$2:$BQ$258,[1]Draw_Sheet!E15+1,FALSE))</f>
        <v>9</v>
      </c>
      <c r="F16" s="38" t="str">
        <f>VLOOKUP($E16,$A$8:$B$54,2,FALSE)</f>
        <v>St. Kevin's Community College, Clondalkin</v>
      </c>
      <c r="G16" s="39"/>
      <c r="H16" s="40">
        <v>3</v>
      </c>
      <c r="I16" s="41" t="str">
        <f>IF($E16=0,F17,IF($G16=$G17,"",IF($G16&gt;$G17,F16,F17)))</f>
        <v/>
      </c>
      <c r="J16" s="42"/>
      <c r="K16" s="40">
        <v>3</v>
      </c>
      <c r="L16" s="41" t="str">
        <f>IF($J24=$J26,"",IF($J24&gt;$J26,I24,I26))</f>
        <v/>
      </c>
      <c r="M16" s="42"/>
    </row>
    <row r="17" spans="1:13" s="36" customFormat="1" ht="20.25" x14ac:dyDescent="0.35">
      <c r="A17" s="36">
        <v>10</v>
      </c>
      <c r="B17" s="43" t="s">
        <v>116</v>
      </c>
      <c r="C17" s="20"/>
      <c r="E17" s="36">
        <f>IF(D17&lt;=$B$5,[1]Randon_Number!A12,HLOOKUP($A$5,[1]Randon_Number!$E$2:$BQ$258,[1]Draw_Sheet!E16+1,FALSE))</f>
        <v>10</v>
      </c>
      <c r="F17" s="38" t="str">
        <f>VLOOKUP($E17,$A$8:$B$54,2,FALSE)</f>
        <v>St. Kilian's D.S.D., Clonskeagh</v>
      </c>
      <c r="G17" s="39"/>
      <c r="H17" s="40"/>
      <c r="I17" s="41"/>
      <c r="J17" s="42"/>
      <c r="K17" s="40"/>
      <c r="L17" s="41"/>
      <c r="M17" s="42"/>
    </row>
    <row r="18" spans="1:13" s="36" customFormat="1" ht="20.25" x14ac:dyDescent="0.35">
      <c r="A18" s="36">
        <v>11</v>
      </c>
      <c r="B18" s="37" t="s">
        <v>117</v>
      </c>
      <c r="C18" s="20"/>
      <c r="E18" s="36">
        <f>IF(D18&lt;=$B$5,[1]Randon_Number!A13,HLOOKUP($A$5,[1]Randon_Number!$E$2:$BQ$258,[1]Draw_Sheet!E17+1,FALSE))</f>
        <v>11</v>
      </c>
      <c r="F18" s="38" t="str">
        <f>VLOOKUP($E18,$A$8:$B$54,2,FALSE)</f>
        <v>St. Laurence's College, Loughlinstown</v>
      </c>
      <c r="G18" s="39"/>
      <c r="H18" s="40"/>
      <c r="I18" s="41" t="str">
        <f>IF($E18=0,F19,IF($G18=$G19,"",IF($G18&gt;$G19,F18,F19)))</f>
        <v/>
      </c>
      <c r="J18" s="42"/>
      <c r="K18" s="40"/>
      <c r="L18" s="41" t="str">
        <f>IF($J28=$J30,"",IF($J28&gt;$J30,I28,I30))</f>
        <v/>
      </c>
      <c r="M18" s="42"/>
    </row>
    <row r="19" spans="1:13" s="36" customFormat="1" ht="20.25" x14ac:dyDescent="0.35">
      <c r="A19" s="36">
        <v>12</v>
      </c>
      <c r="B19" s="49" t="s">
        <v>32</v>
      </c>
      <c r="C19" s="20"/>
      <c r="E19" s="36">
        <f>IF(D19&lt;=$B$5,[1]Randon_Number!A14,HLOOKUP($A$5,[1]Randon_Number!$E$2:$BQ$258,[1]Draw_Sheet!E18+1,FALSE))</f>
        <v>12</v>
      </c>
      <c r="F19" s="38" t="str">
        <f>VLOOKUP($E19,$A$8:$B$54,2,FALSE)</f>
        <v>St. Tiernan's C.S., Balally</v>
      </c>
      <c r="G19" s="39"/>
      <c r="H19" s="40"/>
      <c r="I19" s="41"/>
      <c r="J19" s="42"/>
      <c r="K19" s="40"/>
      <c r="L19" s="41"/>
      <c r="M19" s="42"/>
    </row>
    <row r="20" spans="1:13" s="36" customFormat="1" ht="20.25" x14ac:dyDescent="0.35">
      <c r="A20" s="36">
        <v>13</v>
      </c>
      <c r="B20" s="37" t="s">
        <v>120</v>
      </c>
      <c r="C20" s="20"/>
      <c r="E20" s="36">
        <f>IF(D20&lt;=$B$5,[1]Randon_Number!A15,HLOOKUP($A$5,[1]Randon_Number!$E$2:$BQ$258,[1]Draw_Sheet!E19+1,FALSE))</f>
        <v>13</v>
      </c>
      <c r="F20" s="38" t="str">
        <f>VLOOKUP($E20,$A$8:$B$54,2,FALSE)</f>
        <v>O'Fiaich College, Dundalk</v>
      </c>
      <c r="G20" s="39"/>
      <c r="H20" s="40">
        <v>4</v>
      </c>
      <c r="I20" s="41" t="str">
        <f>IF($E20=0,F21,IF($G20=$G21,"",IF($G20&gt;$G21,F20,F21)))</f>
        <v/>
      </c>
      <c r="J20" s="42"/>
      <c r="K20" s="40">
        <v>4</v>
      </c>
      <c r="L20" s="41" t="str">
        <f>IF($J32=$J34,"",IF($J32&gt;$J34,I32,I34))</f>
        <v/>
      </c>
      <c r="M20" s="42"/>
    </row>
    <row r="21" spans="1:13" s="36" customFormat="1" ht="20.25" x14ac:dyDescent="0.35">
      <c r="A21" s="36">
        <v>14</v>
      </c>
      <c r="B21" s="37" t="s">
        <v>121</v>
      </c>
      <c r="C21" s="20"/>
      <c r="E21" s="36">
        <f>IF(D21&lt;=$B$5,[1]Randon_Number!A16,HLOOKUP($A$5,[1]Randon_Number!$E$2:$BQ$258,[1]Draw_Sheet!E20+1,FALSE))</f>
        <v>14</v>
      </c>
      <c r="F21" s="38" t="str">
        <f>VLOOKUP($E21,$A$8:$B$54,2,FALSE)</f>
        <v>St. Fintina's P.P., Enfield</v>
      </c>
      <c r="G21" s="39"/>
      <c r="H21" s="40"/>
      <c r="I21" s="41"/>
      <c r="J21" s="42"/>
      <c r="K21" s="40"/>
      <c r="L21" s="41"/>
      <c r="M21" s="42"/>
    </row>
    <row r="22" spans="1:13" s="36" customFormat="1" ht="20.25" x14ac:dyDescent="0.35">
      <c r="A22" s="36">
        <v>15</v>
      </c>
      <c r="B22" s="37" t="s">
        <v>132</v>
      </c>
      <c r="C22" s="20"/>
      <c r="E22" s="36">
        <f>IF(D22&lt;=$B$5,[1]Randon_Number!A17,HLOOKUP($A$5,[1]Randon_Number!$E$2:$BQ$258,[1]Draw_Sheet!E21+1,FALSE))</f>
        <v>15</v>
      </c>
      <c r="F22" s="38" t="str">
        <f>VLOOKUP($E22,$A$8:$B$54,2,FALSE)</f>
        <v>Trinity C.S., Ballymun</v>
      </c>
      <c r="G22" s="39">
        <v>1</v>
      </c>
      <c r="H22" s="40"/>
      <c r="I22" s="41" t="str">
        <f>IF($E22=0,F23,IF($G22=$G23,"",IF($G22&gt;$G23,F22,F23)))</f>
        <v>Trinity C.S., Ballymun</v>
      </c>
      <c r="J22" s="42"/>
      <c r="K22" s="40"/>
      <c r="L22" s="41" t="str">
        <f>IF($J36=$J38,"",IF($J36&gt;$J38,I36,I38))</f>
        <v/>
      </c>
      <c r="M22" s="42"/>
    </row>
    <row r="23" spans="1:13" s="36" customFormat="1" ht="20.25" x14ac:dyDescent="0.35">
      <c r="A23" s="36">
        <v>16</v>
      </c>
      <c r="B23" s="38" t="s">
        <v>133</v>
      </c>
      <c r="C23" s="20"/>
      <c r="E23" s="36">
        <f>IF(D23&lt;=$B$5,[1]Randon_Number!A18,HLOOKUP($A$5,[1]Randon_Number!$E$2:$BQ$258,[1]Draw_Sheet!E22+1,FALSE))</f>
        <v>16</v>
      </c>
      <c r="F23" s="38" t="str">
        <f>VLOOKUP($E23,$A$8:$B$54,2,FALSE)</f>
        <v>BYE</v>
      </c>
      <c r="G23" s="39">
        <v>0</v>
      </c>
      <c r="H23" s="40"/>
      <c r="I23" s="41"/>
      <c r="J23" s="42"/>
      <c r="K23" s="40"/>
      <c r="L23" s="41"/>
      <c r="M23" s="42"/>
    </row>
    <row r="24" spans="1:13" s="36" customFormat="1" ht="20.25" x14ac:dyDescent="0.35">
      <c r="A24" s="36">
        <v>17</v>
      </c>
      <c r="B24" s="37" t="s">
        <v>129</v>
      </c>
      <c r="C24" s="20"/>
      <c r="E24" s="36">
        <f>IF(D24&lt;=$B$5,[1]Randon_Number!A19,HLOOKUP($A$5,[1]Randon_Number!$E$2:$BQ$258,[1]Draw_Sheet!E23+1,FALSE))</f>
        <v>17</v>
      </c>
      <c r="F24" s="38" t="str">
        <f>VLOOKUP($E24,$A$8:$B$54,2,FALSE)</f>
        <v>Colaiste Dhulaigh, Coolock</v>
      </c>
      <c r="G24" s="39">
        <v>1</v>
      </c>
      <c r="H24" s="40">
        <v>5</v>
      </c>
      <c r="I24" s="41" t="str">
        <f>IF($E24=0,F25,IF($G24=$G25,"",IF($G24&gt;$G25,F24,F25)))</f>
        <v>Colaiste Dhulaigh, Coolock</v>
      </c>
      <c r="J24" s="42"/>
      <c r="K24" s="40">
        <v>5</v>
      </c>
      <c r="L24" s="41" t="str">
        <f t="shared" ref="L24" si="0">IF($J36=$J38,"",IF($J36&gt;$J38,I36,I38))</f>
        <v/>
      </c>
      <c r="M24" s="42"/>
    </row>
    <row r="25" spans="1:13" s="36" customFormat="1" ht="20.25" x14ac:dyDescent="0.35">
      <c r="A25" s="36">
        <v>18</v>
      </c>
      <c r="B25" s="38" t="s">
        <v>133</v>
      </c>
      <c r="C25" s="20"/>
      <c r="E25" s="36">
        <f>IF(D25&lt;=$B$5,[1]Randon_Number!A20,HLOOKUP($A$5,[1]Randon_Number!$E$2:$BQ$258,[1]Draw_Sheet!E24+1,FALSE))</f>
        <v>18</v>
      </c>
      <c r="F25" s="38" t="str">
        <f>VLOOKUP($E25,$A$8:$B$54,2,FALSE)</f>
        <v>BYE</v>
      </c>
      <c r="G25" s="39">
        <v>0</v>
      </c>
      <c r="H25" s="40"/>
      <c r="I25" s="41"/>
      <c r="J25" s="42"/>
      <c r="K25" s="40"/>
      <c r="L25" s="41"/>
      <c r="M25" s="42"/>
    </row>
    <row r="26" spans="1:13" s="36" customFormat="1" ht="20.25" x14ac:dyDescent="0.35">
      <c r="A26" s="36">
        <v>19</v>
      </c>
      <c r="B26" s="37" t="s">
        <v>130</v>
      </c>
      <c r="C26" s="20"/>
      <c r="E26" s="36">
        <f>IF(D26&lt;=$B$5,[1]Randon_Number!A21,HLOOKUP($A$5,[1]Randon_Number!$E$2:$BQ$258,[1]Draw_Sheet!E25+1,FALSE))</f>
        <v>19</v>
      </c>
      <c r="F26" s="38" t="str">
        <f>VLOOKUP($E26,$A$8:$B$54,2,FALSE)</f>
        <v>New Cross College, Finglas</v>
      </c>
      <c r="G26" s="39">
        <v>1</v>
      </c>
      <c r="H26" s="40"/>
      <c r="I26" s="41" t="str">
        <f>IF($E26=0,F27,IF($G26=$G27,"",IF($G26&gt;$G27,F26,F27)))</f>
        <v>New Cross College, Finglas</v>
      </c>
      <c r="J26" s="42"/>
      <c r="K26" s="40"/>
      <c r="L26" s="41" t="str">
        <f t="shared" ref="L26" si="1">IF($J40=$J42,"",IF($J40&gt;$J42,I40,I42))</f>
        <v/>
      </c>
      <c r="M26" s="42"/>
    </row>
    <row r="27" spans="1:13" s="36" customFormat="1" ht="20.25" x14ac:dyDescent="0.35">
      <c r="A27" s="36">
        <v>20</v>
      </c>
      <c r="B27" s="38" t="s">
        <v>133</v>
      </c>
      <c r="C27" s="20"/>
      <c r="E27" s="36">
        <f>IF(D27&lt;=$B$5,[1]Randon_Number!A22,HLOOKUP($A$5,[1]Randon_Number!$E$2:$BQ$258,[1]Draw_Sheet!E26+1,FALSE))</f>
        <v>20</v>
      </c>
      <c r="F27" s="38" t="str">
        <f>VLOOKUP($E27,$A$8:$B$54,2,FALSE)</f>
        <v>BYE</v>
      </c>
      <c r="G27" s="39">
        <v>0</v>
      </c>
      <c r="H27" s="40"/>
      <c r="I27" s="41"/>
      <c r="J27" s="42"/>
      <c r="K27" s="40"/>
      <c r="L27" s="41"/>
      <c r="M27" s="42"/>
    </row>
    <row r="28" spans="1:13" s="36" customFormat="1" ht="20.25" x14ac:dyDescent="0.35">
      <c r="A28" s="36">
        <v>21</v>
      </c>
      <c r="B28" s="37" t="s">
        <v>131</v>
      </c>
      <c r="C28" s="20"/>
      <c r="E28" s="36">
        <f>IF(D28&lt;=$B$5,[1]Randon_Number!A23,HLOOKUP($A$5,[1]Randon_Number!$E$2:$BQ$258,[1]Draw_Sheet!E27+1,FALSE))</f>
        <v>21</v>
      </c>
      <c r="F28" s="38" t="str">
        <f>VLOOKUP($E28,$A$8:$B$54,2,FALSE)</f>
        <v>St. Patrick's Cathedral Grammar School</v>
      </c>
      <c r="G28" s="39"/>
      <c r="H28" s="40">
        <v>6</v>
      </c>
      <c r="I28" s="41" t="str">
        <f>IF($E28=0,F29,IF($G28=$G29,"",IF($G28&gt;$G29,F28,F29)))</f>
        <v/>
      </c>
      <c r="J28" s="42"/>
      <c r="K28" s="40">
        <v>6</v>
      </c>
      <c r="L28" s="41" t="str">
        <f t="shared" ref="L28" si="2">IF($J40=$J42,"",IF($J40&gt;$J42,I40,I42))</f>
        <v/>
      </c>
      <c r="M28" s="42"/>
    </row>
    <row r="29" spans="1:13" s="36" customFormat="1" ht="20.25" x14ac:dyDescent="0.35">
      <c r="A29" s="36">
        <v>22</v>
      </c>
      <c r="B29" s="37" t="s">
        <v>128</v>
      </c>
      <c r="C29" s="20"/>
      <c r="E29" s="36">
        <f>IF(D29&lt;=$B$5,[1]Randon_Number!A24,HLOOKUP($A$5,[1]Randon_Number!$E$2:$BQ$258,[1]Draw_Sheet!E28+1,FALSE))</f>
        <v>22</v>
      </c>
      <c r="F29" s="38" t="str">
        <f>VLOOKUP($E29,$A$8:$B$54,2,FALSE)</f>
        <v>CBS Westland Row</v>
      </c>
      <c r="G29" s="39"/>
      <c r="H29" s="40"/>
      <c r="I29" s="41"/>
      <c r="J29" s="42"/>
      <c r="K29" s="40"/>
      <c r="L29" s="41"/>
      <c r="M29" s="42"/>
    </row>
    <row r="30" spans="1:13" s="36" customFormat="1" ht="20.25" x14ac:dyDescent="0.35">
      <c r="A30" s="36">
        <v>23</v>
      </c>
      <c r="B30" s="43" t="s">
        <v>112</v>
      </c>
      <c r="C30" s="20"/>
      <c r="E30" s="36">
        <f>IF(D30&lt;=$B$5,[1]Randon_Number!A25,HLOOKUP($A$5,[1]Randon_Number!$E$2:$BQ$258,[1]Draw_Sheet!E29+1,FALSE))</f>
        <v>23</v>
      </c>
      <c r="F30" s="38" t="str">
        <f>VLOOKUP($E30,$A$8:$B$54,2,FALSE)</f>
        <v>James Street CBS</v>
      </c>
      <c r="G30" s="39">
        <v>1</v>
      </c>
      <c r="H30" s="40"/>
      <c r="I30" s="41" t="str">
        <f>IF($E30=0,F31,IF($G30=$G31,"",IF($G30&gt;$G31,F30,F31)))</f>
        <v>James Street CBS</v>
      </c>
      <c r="J30" s="42"/>
      <c r="K30" s="40"/>
      <c r="L30" s="41" t="str">
        <f t="shared" ref="L30" si="3">IF($J44=$J46,"",IF($J44&gt;$J46,I44,I46))</f>
        <v/>
      </c>
      <c r="M30" s="42"/>
    </row>
    <row r="31" spans="1:13" s="36" customFormat="1" ht="20.25" x14ac:dyDescent="0.35">
      <c r="A31" s="36">
        <v>24</v>
      </c>
      <c r="B31" s="38" t="s">
        <v>133</v>
      </c>
      <c r="C31" s="20"/>
      <c r="E31" s="36">
        <f>IF(D31&lt;=$B$5,[1]Randon_Number!A26,HLOOKUP($A$5,[1]Randon_Number!$E$2:$BQ$258,[1]Draw_Sheet!E30+1,FALSE))</f>
        <v>24</v>
      </c>
      <c r="F31" s="38" t="str">
        <f>VLOOKUP($E31,$A$8:$B$54,2,FALSE)</f>
        <v>BYE</v>
      </c>
      <c r="G31" s="39">
        <v>0</v>
      </c>
      <c r="H31" s="40"/>
      <c r="I31" s="41"/>
      <c r="J31" s="42"/>
      <c r="K31" s="40"/>
      <c r="L31" s="41"/>
      <c r="M31" s="42"/>
    </row>
    <row r="32" spans="1:13" s="36" customFormat="1" ht="21.75" customHeight="1" x14ac:dyDescent="0.35">
      <c r="A32" s="36">
        <v>25</v>
      </c>
      <c r="B32" s="37" t="s">
        <v>122</v>
      </c>
      <c r="C32" s="20"/>
      <c r="E32" s="36">
        <f>IF(D32&lt;=$B$5,[1]Randon_Number!A27,HLOOKUP($A$5,[1]Randon_Number!$E$2:$BQ$258,[1]Draw_Sheet!E31+1,FALSE))</f>
        <v>25</v>
      </c>
      <c r="F32" s="38" t="str">
        <f>VLOOKUP($E32,$A$8:$B$54,2,FALSE)</f>
        <v>Gaelcholaiste na Mara, Arklow</v>
      </c>
      <c r="G32" s="39"/>
      <c r="H32" s="40">
        <v>7</v>
      </c>
      <c r="I32" s="41" t="str">
        <f>IF($E32=0,F33,IF($G32=$G33,"",IF($G32&gt;$G33,F32,F33)))</f>
        <v/>
      </c>
      <c r="J32" s="42"/>
      <c r="K32" s="40">
        <v>7</v>
      </c>
      <c r="L32" s="41" t="str">
        <f t="shared" ref="L32" si="4">IF($J44=$J46,"",IF($J44&gt;$J46,I44,I46))</f>
        <v/>
      </c>
      <c r="M32" s="42"/>
    </row>
    <row r="33" spans="1:13" s="36" customFormat="1" ht="21.75" customHeight="1" x14ac:dyDescent="0.35">
      <c r="A33" s="36">
        <v>26</v>
      </c>
      <c r="B33" s="37" t="s">
        <v>123</v>
      </c>
      <c r="C33" s="20"/>
      <c r="E33" s="36">
        <f>IF(D33&lt;=$B$5,[1]Randon_Number!A28,HLOOKUP($A$5,[1]Randon_Number!$E$2:$BQ$258,[1]Draw_Sheet!E32+1,FALSE))</f>
        <v>26</v>
      </c>
      <c r="F33" s="38" t="str">
        <f>VLOOKUP($E33,$A$8:$B$54,2,FALSE)</f>
        <v>Ramsgrange C.S., New Ross</v>
      </c>
      <c r="G33" s="39"/>
      <c r="H33" s="40"/>
      <c r="I33" s="41"/>
      <c r="J33" s="42"/>
      <c r="K33" s="40"/>
      <c r="L33" s="41"/>
      <c r="M33" s="42"/>
    </row>
    <row r="34" spans="1:13" s="36" customFormat="1" ht="20.25" x14ac:dyDescent="0.35">
      <c r="A34" s="36">
        <v>27</v>
      </c>
      <c r="B34" s="37" t="s">
        <v>124</v>
      </c>
      <c r="C34" s="20"/>
      <c r="E34" s="36">
        <f>IF(D34&lt;=$B$5,[1]Randon_Number!A29,HLOOKUP($A$5,[1]Randon_Number!$E$2:$BQ$258,[1]Draw_Sheet!E33+1,FALSE))</f>
        <v>27</v>
      </c>
      <c r="F34" s="38" t="str">
        <f>VLOOKUP($E34,$A$8:$B$54,2,FALSE)</f>
        <v>Muine Bheag V.S.</v>
      </c>
      <c r="G34" s="39">
        <v>1</v>
      </c>
      <c r="H34" s="40"/>
      <c r="I34" s="41" t="str">
        <f>IF($E34=0,F35,IF($G34=$G35,"",IF($G34&gt;$G35,F34,F35)))</f>
        <v>Muine Bheag V.S.</v>
      </c>
      <c r="J34" s="42"/>
      <c r="K34" s="40"/>
      <c r="L34" s="41" t="str">
        <f t="shared" ref="L34" si="5">IF($J48=$J50,"",IF($J48&gt;$J50,I48,I50))</f>
        <v/>
      </c>
      <c r="M34" s="42"/>
    </row>
    <row r="35" spans="1:13" s="36" customFormat="1" ht="20.25" x14ac:dyDescent="0.35">
      <c r="A35" s="36">
        <v>28</v>
      </c>
      <c r="B35" s="38" t="s">
        <v>133</v>
      </c>
      <c r="C35" s="20"/>
      <c r="E35" s="36">
        <f>IF(D35&lt;=$B$5,[1]Randon_Number!A30,HLOOKUP($A$5,[1]Randon_Number!$E$2:$BQ$258,[1]Draw_Sheet!E34+1,FALSE))</f>
        <v>28</v>
      </c>
      <c r="F35" s="38" t="str">
        <f>VLOOKUP($E35,$A$8:$B$54,2,FALSE)</f>
        <v>BYE</v>
      </c>
      <c r="G35" s="39">
        <v>0</v>
      </c>
      <c r="H35" s="40"/>
      <c r="I35" s="41"/>
      <c r="J35" s="42"/>
      <c r="K35" s="40"/>
      <c r="L35" s="41"/>
      <c r="M35" s="42"/>
    </row>
    <row r="36" spans="1:13" s="36" customFormat="1" ht="20.25" x14ac:dyDescent="0.35">
      <c r="A36" s="36">
        <v>29</v>
      </c>
      <c r="B36" s="37" t="s">
        <v>125</v>
      </c>
      <c r="C36" s="20"/>
      <c r="E36" s="36">
        <f>IF(D36&lt;=$B$5,[1]Randon_Number!A31,HLOOKUP($A$5,[1]Randon_Number!$E$2:$BQ$258,[1]Draw_Sheet!E35+1,FALSE))</f>
        <v>29</v>
      </c>
      <c r="F36" s="38" t="str">
        <f>VLOOKUP($E36,$A$8:$B$54,2,FALSE)</f>
        <v>Colaiste an Atha, Kilmuckridge</v>
      </c>
      <c r="G36" s="39"/>
      <c r="H36" s="40">
        <v>8</v>
      </c>
      <c r="I36" s="41" t="str">
        <f>IF($E36=0,F37,IF($G36=$G37,"",IF($G36&gt;$G37,F36,F37)))</f>
        <v/>
      </c>
      <c r="J36" s="42"/>
      <c r="K36" s="40">
        <v>8</v>
      </c>
      <c r="L36" s="41" t="str">
        <f t="shared" ref="L36" si="6">IF($J48=$J50,"",IF($J48&gt;$J50,I48,I50))</f>
        <v/>
      </c>
      <c r="M36" s="42"/>
    </row>
    <row r="37" spans="1:13" s="36" customFormat="1" ht="20.25" x14ac:dyDescent="0.35">
      <c r="A37" s="36">
        <v>30</v>
      </c>
      <c r="B37" s="37" t="s">
        <v>126</v>
      </c>
      <c r="C37" s="20"/>
      <c r="E37" s="36">
        <f>IF(D37&lt;=$B$5,[1]Randon_Number!A32,HLOOKUP($A$5,[1]Randon_Number!$E$2:$BQ$258,[1]Draw_Sheet!E36+1,FALSE))</f>
        <v>30</v>
      </c>
      <c r="F37" s="38" t="str">
        <f>VLOOKUP($E37,$A$8:$B$54,2,FALSE)</f>
        <v>Colaiste Eoin, Hacketstown</v>
      </c>
      <c r="G37" s="39"/>
      <c r="H37" s="40"/>
      <c r="I37" s="41"/>
      <c r="J37" s="42"/>
      <c r="K37" s="40"/>
      <c r="L37" s="41"/>
      <c r="M37" s="42"/>
    </row>
    <row r="38" spans="1:13" s="36" customFormat="1" ht="20.25" x14ac:dyDescent="0.35">
      <c r="A38" s="36">
        <v>31</v>
      </c>
      <c r="B38" s="37" t="s">
        <v>127</v>
      </c>
      <c r="C38" s="20"/>
      <c r="E38" s="36">
        <f>IF(D38&lt;=$B$5,[1]Randon_Number!A33,HLOOKUP($A$5,[1]Randon_Number!$E$2:$BQ$258,[1]Draw_Sheet!E37+1,FALSE))</f>
        <v>31</v>
      </c>
      <c r="F38" s="38" t="str">
        <f>VLOOKUP($E38,$A$8:$B$54,2,FALSE)</f>
        <v>Colaiste Lorcain, Castledermot</v>
      </c>
      <c r="G38" s="39">
        <v>1</v>
      </c>
      <c r="H38" s="40"/>
      <c r="I38" s="41" t="str">
        <f>IF($E38=0,F39,IF($G38=$G39,"",IF($G38&gt;$G39,F38,F39)))</f>
        <v>Colaiste Lorcain, Castledermot</v>
      </c>
      <c r="J38" s="42"/>
      <c r="K38" s="40"/>
      <c r="L38" s="41" t="str">
        <f t="shared" ref="L38" si="7">IF($J52=$J54,"",IF($J52&gt;$J54,I52,I54))</f>
        <v/>
      </c>
      <c r="M38" s="42"/>
    </row>
    <row r="39" spans="1:13" s="36" customFormat="1" ht="20.25" x14ac:dyDescent="0.35">
      <c r="A39" s="36">
        <v>32</v>
      </c>
      <c r="B39" s="37" t="s">
        <v>133</v>
      </c>
      <c r="C39" s="20"/>
      <c r="E39" s="36">
        <f>IF(D39&lt;=$B$5,[1]Randon_Number!A34,HLOOKUP($A$5,[1]Randon_Number!$E$2:$BQ$258,[1]Draw_Sheet!E38+1,FALSE))</f>
        <v>32</v>
      </c>
      <c r="F39" s="38" t="str">
        <f>VLOOKUP($E39,$A$8:$B$54,2,FALSE)</f>
        <v>BYE</v>
      </c>
      <c r="G39" s="39">
        <v>0</v>
      </c>
      <c r="H39" s="40"/>
      <c r="I39" s="41"/>
      <c r="J39" s="42"/>
      <c r="K39" s="40"/>
      <c r="L39" s="41"/>
      <c r="M39" s="42"/>
    </row>
    <row r="40" spans="1:13" x14ac:dyDescent="0.3">
      <c r="A40" s="8"/>
      <c r="B40" s="9"/>
      <c r="C40" s="9"/>
      <c r="D40" s="8"/>
      <c r="E40" s="8"/>
      <c r="F40" s="10"/>
      <c r="G40" s="8"/>
      <c r="I40" s="11"/>
      <c r="J40" s="11"/>
      <c r="L40" s="11"/>
      <c r="M40" s="11"/>
    </row>
    <row r="41" spans="1:13" x14ac:dyDescent="0.3">
      <c r="A41" s="8"/>
      <c r="B41" s="9"/>
      <c r="C41" s="9"/>
      <c r="D41" s="8"/>
      <c r="E41" s="8"/>
      <c r="F41" s="10"/>
      <c r="G41" s="8"/>
      <c r="I41" s="11"/>
      <c r="J41" s="11"/>
      <c r="L41" s="11"/>
      <c r="M41" s="11"/>
    </row>
    <row r="42" spans="1:13" x14ac:dyDescent="0.3">
      <c r="A42" s="8"/>
      <c r="B42" s="9"/>
      <c r="C42" s="9"/>
      <c r="D42" s="8"/>
      <c r="E42" s="8"/>
      <c r="F42" s="10"/>
      <c r="G42" s="8"/>
      <c r="I42" s="11"/>
      <c r="J42" s="11"/>
      <c r="L42" s="11"/>
      <c r="M42" s="11"/>
    </row>
    <row r="43" spans="1:13" x14ac:dyDescent="0.3">
      <c r="A43" s="8"/>
      <c r="B43" s="9"/>
      <c r="C43" s="9"/>
      <c r="D43" s="8"/>
      <c r="E43" s="8"/>
      <c r="F43" s="10"/>
      <c r="G43" s="8"/>
      <c r="I43" s="11"/>
      <c r="J43" s="11"/>
      <c r="L43" s="11"/>
      <c r="M43" s="11"/>
    </row>
    <row r="44" spans="1:13" x14ac:dyDescent="0.3">
      <c r="A44" s="8"/>
      <c r="B44" s="9"/>
      <c r="C44" s="9"/>
      <c r="D44" s="8"/>
      <c r="E44" s="8"/>
      <c r="F44" s="10"/>
      <c r="G44" s="8"/>
      <c r="I44" s="11"/>
      <c r="J44" s="11"/>
      <c r="L44" s="11"/>
      <c r="M44" s="11"/>
    </row>
    <row r="45" spans="1:13" x14ac:dyDescent="0.3">
      <c r="A45" s="8"/>
      <c r="B45" s="9"/>
      <c r="C45" s="9"/>
      <c r="D45" s="8"/>
      <c r="E45" s="8"/>
      <c r="F45" s="10"/>
      <c r="G45" s="8"/>
      <c r="I45" s="11"/>
      <c r="J45" s="11"/>
      <c r="L45" s="11"/>
      <c r="M45" s="11"/>
    </row>
    <row r="46" spans="1:13" x14ac:dyDescent="0.3">
      <c r="A46" s="8"/>
      <c r="B46" s="9"/>
      <c r="C46" s="9"/>
      <c r="D46" s="8"/>
      <c r="E46" s="8"/>
      <c r="F46" s="10"/>
      <c r="G46" s="8"/>
      <c r="I46" s="11"/>
      <c r="J46" s="11"/>
      <c r="L46" s="11"/>
      <c r="M46" s="11"/>
    </row>
    <row r="47" spans="1:13" x14ac:dyDescent="0.3">
      <c r="A47" s="8"/>
      <c r="B47" s="9"/>
      <c r="C47" s="9"/>
      <c r="D47" s="8"/>
      <c r="E47" s="8"/>
      <c r="F47" s="10"/>
      <c r="G47" s="8"/>
      <c r="I47" s="11"/>
      <c r="J47" s="11"/>
      <c r="L47" s="11"/>
      <c r="M47" s="11"/>
    </row>
    <row r="48" spans="1:13" x14ac:dyDescent="0.3">
      <c r="A48" s="8"/>
      <c r="B48" s="9"/>
      <c r="C48" s="9"/>
      <c r="D48" s="8"/>
      <c r="E48" s="8"/>
      <c r="F48" s="10"/>
      <c r="G48" s="8"/>
      <c r="I48" s="11"/>
      <c r="J48" s="11"/>
      <c r="L48" s="11"/>
      <c r="M48" s="11"/>
    </row>
    <row r="49" spans="1:13" x14ac:dyDescent="0.3">
      <c r="A49" s="8"/>
      <c r="B49" s="9"/>
      <c r="C49" s="9"/>
      <c r="D49" s="8"/>
      <c r="E49" s="8"/>
      <c r="F49" s="10"/>
      <c r="G49" s="8"/>
      <c r="I49" s="11"/>
      <c r="J49" s="11"/>
      <c r="L49" s="11"/>
      <c r="M49" s="11"/>
    </row>
    <row r="50" spans="1:13" x14ac:dyDescent="0.3">
      <c r="A50" s="8"/>
      <c r="B50" s="9"/>
      <c r="C50" s="9"/>
      <c r="D50" s="8"/>
      <c r="E50" s="8"/>
      <c r="F50" s="10"/>
      <c r="G50" s="8"/>
      <c r="I50" s="11"/>
      <c r="J50" s="11"/>
      <c r="L50" s="11"/>
      <c r="M50" s="11"/>
    </row>
    <row r="51" spans="1:13" x14ac:dyDescent="0.3">
      <c r="A51" s="8"/>
      <c r="B51" s="9"/>
      <c r="C51" s="9"/>
      <c r="D51" s="8"/>
      <c r="E51" s="8"/>
      <c r="F51" s="10"/>
      <c r="G51" s="8"/>
      <c r="I51" s="11"/>
      <c r="J51" s="11"/>
      <c r="L51" s="11"/>
      <c r="M51" s="11"/>
    </row>
    <row r="52" spans="1:13" x14ac:dyDescent="0.3">
      <c r="A52" s="8"/>
      <c r="B52" s="9"/>
      <c r="C52" s="9"/>
      <c r="D52" s="8"/>
      <c r="E52" s="8"/>
      <c r="F52" s="10"/>
      <c r="G52" s="8"/>
      <c r="I52" s="11"/>
      <c r="J52" s="11"/>
      <c r="L52" s="11"/>
      <c r="M52" s="11"/>
    </row>
    <row r="53" spans="1:13" x14ac:dyDescent="0.3">
      <c r="A53" s="8"/>
      <c r="B53" s="9"/>
      <c r="C53" s="9"/>
      <c r="D53" s="8"/>
      <c r="E53" s="8"/>
      <c r="F53" s="10"/>
      <c r="G53" s="8"/>
      <c r="I53" s="11"/>
      <c r="J53" s="11"/>
      <c r="L53" s="11"/>
      <c r="M53" s="11"/>
    </row>
    <row r="54" spans="1:13" x14ac:dyDescent="0.3">
      <c r="A54" s="8"/>
      <c r="B54" s="9"/>
      <c r="C54" s="9"/>
      <c r="D54" s="8"/>
      <c r="E54" s="8"/>
      <c r="F54" s="10"/>
      <c r="G54" s="8"/>
      <c r="I54" s="11"/>
      <c r="J54" s="11"/>
      <c r="L54" s="11"/>
      <c r="M54" s="11"/>
    </row>
  </sheetData>
  <mergeCells count="90"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M8:M9"/>
    <mergeCell ref="I10:I11"/>
    <mergeCell ref="J10:J11"/>
    <mergeCell ref="L10:L11"/>
    <mergeCell ref="M10:M11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B1:M1"/>
    <mergeCell ref="B2:M2"/>
    <mergeCell ref="B3:M3"/>
    <mergeCell ref="E5:G5"/>
    <mergeCell ref="H5:J5"/>
    <mergeCell ref="K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5"/>
  <sheetViews>
    <sheetView workbookViewId="0">
      <selection activeCell="B3" sqref="B3:N3"/>
    </sheetView>
  </sheetViews>
  <sheetFormatPr defaultColWidth="50.140625" defaultRowHeight="16.5" x14ac:dyDescent="0.3"/>
  <cols>
    <col min="1" max="1" width="14.85546875" style="12" bestFit="1" customWidth="1"/>
    <col min="2" max="2" width="50.42578125" style="13" bestFit="1" customWidth="1"/>
    <col min="3" max="3" width="9.5703125" style="13" customWidth="1"/>
    <col min="4" max="4" width="9.5703125" style="12" customWidth="1"/>
    <col min="5" max="5" width="8" style="12" bestFit="1" customWidth="1"/>
    <col min="6" max="6" width="49.85546875" style="13" customWidth="1"/>
    <col min="7" max="7" width="8" style="12" bestFit="1" customWidth="1"/>
    <col min="8" max="8" width="9.140625" style="12" bestFit="1" customWidth="1"/>
    <col min="9" max="9" width="49.140625" style="13" customWidth="1"/>
    <col min="10" max="10" width="8" style="12" bestFit="1" customWidth="1"/>
    <col min="11" max="11" width="9.140625" style="12" bestFit="1" customWidth="1"/>
    <col min="12" max="12" width="45.85546875" style="13" customWidth="1"/>
    <col min="13" max="13" width="10.85546875" style="12" customWidth="1"/>
    <col min="14" max="14" width="9.140625" style="12" bestFit="1" customWidth="1"/>
    <col min="15" max="15" width="37.7109375" style="12" customWidth="1"/>
    <col min="16" max="16" width="21.140625" style="12" customWidth="1"/>
    <col min="17" max="16384" width="50.140625" style="12"/>
  </cols>
  <sheetData>
    <row r="1" spans="1:23" s="1" customFormat="1" ht="40.5" x14ac:dyDescent="0.7">
      <c r="B1" s="2" t="s">
        <v>157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s="1" customFormat="1" ht="37.5" x14ac:dyDescent="0.45">
      <c r="B2" s="3" t="s">
        <v>158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23" s="1" customFormat="1" ht="37.5" x14ac:dyDescent="0.45">
      <c r="B3" s="17" t="s">
        <v>159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4"/>
    </row>
    <row r="4" spans="1:23" s="5" customFormat="1" ht="20.25" x14ac:dyDescent="0.35">
      <c r="A4" s="5" t="s">
        <v>0</v>
      </c>
      <c r="C4" s="6"/>
      <c r="F4" s="14"/>
      <c r="G4" s="7"/>
      <c r="H4" s="7"/>
      <c r="I4" s="7"/>
      <c r="J4" s="7"/>
      <c r="L4" s="6"/>
    </row>
    <row r="5" spans="1:23" s="23" customFormat="1" ht="33" x14ac:dyDescent="0.6">
      <c r="A5" s="20">
        <f>COUNTA(B8:B135)</f>
        <v>128</v>
      </c>
      <c r="B5" s="21"/>
      <c r="C5" s="22"/>
      <c r="E5" s="24" t="s">
        <v>63</v>
      </c>
      <c r="F5" s="24"/>
      <c r="G5" s="24"/>
      <c r="H5" s="25" t="s">
        <v>70</v>
      </c>
      <c r="I5" s="25"/>
      <c r="J5" s="25"/>
      <c r="K5" s="24" t="s">
        <v>71</v>
      </c>
      <c r="L5" s="24"/>
      <c r="M5" s="24"/>
      <c r="N5" s="53" t="s">
        <v>72</v>
      </c>
      <c r="O5" s="53"/>
      <c r="P5" s="53"/>
      <c r="V5" s="22"/>
    </row>
    <row r="6" spans="1:23" s="26" customFormat="1" ht="33" x14ac:dyDescent="0.6">
      <c r="B6" s="27"/>
      <c r="C6" s="28"/>
      <c r="E6" s="29" t="s">
        <v>160</v>
      </c>
      <c r="F6" s="29"/>
      <c r="G6" s="29"/>
      <c r="H6" s="30" t="s">
        <v>161</v>
      </c>
      <c r="I6" s="30"/>
      <c r="J6" s="30"/>
      <c r="K6" s="31" t="s">
        <v>162</v>
      </c>
      <c r="L6" s="31"/>
      <c r="M6" s="31"/>
      <c r="N6" s="30" t="s">
        <v>163</v>
      </c>
      <c r="O6" s="30"/>
      <c r="P6" s="30"/>
      <c r="V6" s="28"/>
    </row>
    <row r="7" spans="1:23" s="19" customFormat="1" ht="21" customHeight="1" x14ac:dyDescent="0.35">
      <c r="A7" s="32" t="s">
        <v>60</v>
      </c>
      <c r="B7" s="32"/>
      <c r="C7" s="32"/>
      <c r="D7" s="32"/>
      <c r="E7" s="34" t="s">
        <v>62</v>
      </c>
      <c r="F7" s="34" t="s">
        <v>65</v>
      </c>
      <c r="G7" s="34" t="s">
        <v>1</v>
      </c>
      <c r="H7" s="35" t="s">
        <v>61</v>
      </c>
      <c r="I7" s="34" t="s">
        <v>65</v>
      </c>
      <c r="J7" s="34" t="s">
        <v>1</v>
      </c>
      <c r="K7" s="35" t="s">
        <v>61</v>
      </c>
      <c r="L7" s="34" t="s">
        <v>65</v>
      </c>
      <c r="M7" s="34" t="s">
        <v>1</v>
      </c>
      <c r="N7" s="35" t="s">
        <v>61</v>
      </c>
      <c r="O7" s="34" t="s">
        <v>65</v>
      </c>
      <c r="P7" s="34" t="s">
        <v>1</v>
      </c>
    </row>
    <row r="8" spans="1:23" s="36" customFormat="1" ht="21.75" customHeight="1" x14ac:dyDescent="0.35">
      <c r="A8" s="36">
        <v>1</v>
      </c>
      <c r="B8" s="37" t="s">
        <v>9</v>
      </c>
      <c r="C8" s="20"/>
      <c r="E8" s="36">
        <f>IF(D8&lt;=$B$5,[1]Randon_Number!A3,HLOOKUP($A$5,[1]Randon_Number!$E$2:$BQ$258,[1]Draw_Sheet!E7+1,FALSE))</f>
        <v>1</v>
      </c>
      <c r="F8" s="38" t="str">
        <f>VLOOKUP($E8,$A$8:$B$263,2,FALSE)</f>
        <v>Ardee C.S.</v>
      </c>
      <c r="G8" s="39">
        <v>1</v>
      </c>
      <c r="H8" s="40">
        <v>1</v>
      </c>
      <c r="I8" s="41" t="str">
        <f>IF($E8=0,F9,IF($G8=$G9,"",IF($G8&gt;$G9,F8,F9)))</f>
        <v>Ardee C.S.</v>
      </c>
      <c r="J8" s="42"/>
      <c r="K8" s="40">
        <v>1</v>
      </c>
      <c r="L8" s="41" t="str">
        <f>IF($J8=$J10,"",IF($J8&gt;$J10,I8,I10))</f>
        <v/>
      </c>
      <c r="M8" s="42"/>
      <c r="N8" s="40">
        <v>1</v>
      </c>
      <c r="O8" s="40" t="str">
        <f>IF($M8=$M10,"",IF($M8&gt;$M10,L8,L10))</f>
        <v/>
      </c>
      <c r="P8" s="42"/>
    </row>
    <row r="9" spans="1:23" s="36" customFormat="1" ht="21.75" customHeight="1" x14ac:dyDescent="0.35">
      <c r="A9" s="36">
        <v>2</v>
      </c>
      <c r="B9" s="38" t="s">
        <v>133</v>
      </c>
      <c r="C9" s="20"/>
      <c r="E9" s="36">
        <f>IF(D9&lt;=$B$5,[1]Randon_Number!A4,HLOOKUP($A$5,[1]Randon_Number!$E$2:$BQ$258,[1]Draw_Sheet!E8+1,FALSE))</f>
        <v>2</v>
      </c>
      <c r="F9" s="38" t="str">
        <f>VLOOKUP($E9,$A$8:$B$263,2,FALSE)</f>
        <v>BYE</v>
      </c>
      <c r="G9" s="39">
        <v>0</v>
      </c>
      <c r="H9" s="40"/>
      <c r="I9" s="41"/>
      <c r="J9" s="42"/>
      <c r="K9" s="40"/>
      <c r="L9" s="41"/>
      <c r="M9" s="42"/>
      <c r="N9" s="40"/>
      <c r="O9" s="40"/>
      <c r="P9" s="42"/>
    </row>
    <row r="10" spans="1:23" s="36" customFormat="1" ht="21.75" customHeight="1" x14ac:dyDescent="0.35">
      <c r="A10" s="36">
        <v>3</v>
      </c>
      <c r="B10" s="43" t="s">
        <v>74</v>
      </c>
      <c r="C10" s="20"/>
      <c r="E10" s="36">
        <f>IF(D10&lt;=$B$5,[1]Randon_Number!A5,HLOOKUP($A$5,[1]Randon_Number!$E$2:$BQ$258,[1]Draw_Sheet!E9+1,FALSE))</f>
        <v>3</v>
      </c>
      <c r="F10" s="38" t="str">
        <f>VLOOKUP($E10,$A$8:$B$263,2,FALSE)</f>
        <v>Boyne C.S., Trim</v>
      </c>
      <c r="G10" s="39">
        <v>1</v>
      </c>
      <c r="H10" s="40"/>
      <c r="I10" s="41" t="str">
        <f>IF($E10=0,F11,IF($G10=$G11,"",IF($G10&gt;$G11,F10,F11)))</f>
        <v>Boyne C.S., Trim</v>
      </c>
      <c r="J10" s="42"/>
      <c r="K10" s="40"/>
      <c r="L10" s="41" t="str">
        <f>IF($J12=$J14,"",IF($J12&gt;$J14,I12,I14))</f>
        <v/>
      </c>
      <c r="M10" s="42"/>
      <c r="N10" s="40"/>
      <c r="O10" s="40" t="str">
        <f>IF($M12=$M14,"",IF($M12&gt;$M14,L12,L14))</f>
        <v/>
      </c>
      <c r="P10" s="42"/>
    </row>
    <row r="11" spans="1:23" s="36" customFormat="1" ht="20.25" x14ac:dyDescent="0.35">
      <c r="A11" s="36">
        <v>4</v>
      </c>
      <c r="B11" s="38" t="s">
        <v>133</v>
      </c>
      <c r="C11" s="20"/>
      <c r="E11" s="36">
        <f>IF(D11&lt;=$B$5,[1]Randon_Number!A6,HLOOKUP($A$5,[1]Randon_Number!$E$2:$BQ$258,[1]Draw_Sheet!E10+1,FALSE))</f>
        <v>4</v>
      </c>
      <c r="F11" s="38" t="str">
        <f>VLOOKUP($E11,$A$8:$B$263,2,FALSE)</f>
        <v>BYE</v>
      </c>
      <c r="G11" s="39">
        <v>0</v>
      </c>
      <c r="H11" s="40"/>
      <c r="I11" s="41"/>
      <c r="J11" s="42"/>
      <c r="K11" s="40"/>
      <c r="L11" s="41"/>
      <c r="M11" s="42"/>
      <c r="N11" s="40"/>
      <c r="O11" s="40"/>
      <c r="P11" s="42"/>
    </row>
    <row r="12" spans="1:23" s="36" customFormat="1" ht="20.25" x14ac:dyDescent="0.35">
      <c r="A12" s="36">
        <v>5</v>
      </c>
      <c r="B12" s="37" t="s">
        <v>52</v>
      </c>
      <c r="C12" s="20"/>
      <c r="E12" s="36">
        <f>IF(D12&lt;=$B$5,[1]Randon_Number!A7,HLOOKUP($A$5,[1]Randon_Number!$E$2:$BQ$258,[1]Draw_Sheet!E11+1,FALSE))</f>
        <v>5</v>
      </c>
      <c r="F12" s="38" t="str">
        <f>VLOOKUP($E12,$A$8:$B$263,2,FALSE)</f>
        <v>Colaiste na hInse, Laytown</v>
      </c>
      <c r="G12" s="39">
        <v>1</v>
      </c>
      <c r="H12" s="40">
        <v>2</v>
      </c>
      <c r="I12" s="41" t="str">
        <f>IF($E12=0,F13,IF($G12=$G13,"",IF($G12&gt;$G13,F12,F13)))</f>
        <v>Colaiste na hInse, Laytown</v>
      </c>
      <c r="J12" s="42"/>
      <c r="K12" s="40">
        <v>2</v>
      </c>
      <c r="L12" s="41" t="str">
        <f>IF($J16=$J18,"",IF($J16&gt;$J18,I16,I18))</f>
        <v/>
      </c>
      <c r="M12" s="42"/>
      <c r="N12" s="40">
        <v>2</v>
      </c>
      <c r="O12" s="40" t="str">
        <f>IF($M16=$M18,"",IF($M16&gt;$M18,L16,L18))</f>
        <v/>
      </c>
      <c r="P12" s="42"/>
      <c r="R12" s="44"/>
      <c r="S12" s="44"/>
      <c r="T12" s="44"/>
      <c r="U12" s="44"/>
      <c r="V12" s="44"/>
      <c r="W12" s="45"/>
    </row>
    <row r="13" spans="1:23" s="36" customFormat="1" ht="20.25" x14ac:dyDescent="0.35">
      <c r="A13" s="36">
        <v>6</v>
      </c>
      <c r="B13" s="38" t="s">
        <v>133</v>
      </c>
      <c r="C13" s="20"/>
      <c r="E13" s="36">
        <f>IF(D13&lt;=$B$5,[1]Randon_Number!A8,HLOOKUP($A$5,[1]Randon_Number!$E$2:$BQ$258,[1]Draw_Sheet!E12+1,FALSE))</f>
        <v>6</v>
      </c>
      <c r="F13" s="38" t="str">
        <f>VLOOKUP($E13,$A$8:$B$263,2,FALSE)</f>
        <v>BYE</v>
      </c>
      <c r="G13" s="39">
        <v>0</v>
      </c>
      <c r="H13" s="40"/>
      <c r="I13" s="41"/>
      <c r="J13" s="42"/>
      <c r="K13" s="40"/>
      <c r="L13" s="41"/>
      <c r="M13" s="42"/>
      <c r="N13" s="40"/>
      <c r="O13" s="40"/>
      <c r="P13" s="42"/>
      <c r="R13" s="44"/>
      <c r="S13" s="44"/>
      <c r="T13" s="44"/>
      <c r="U13" s="44"/>
      <c r="V13" s="44"/>
      <c r="W13" s="45"/>
    </row>
    <row r="14" spans="1:23" s="36" customFormat="1" ht="20.25" x14ac:dyDescent="0.35">
      <c r="A14" s="36">
        <v>7</v>
      </c>
      <c r="B14" s="43" t="s">
        <v>76</v>
      </c>
      <c r="C14" s="20"/>
      <c r="E14" s="36">
        <f>IF(D14&lt;=$B$5,[1]Randon_Number!A9,HLOOKUP($A$5,[1]Randon_Number!$E$2:$BQ$258,[1]Draw_Sheet!E13+1,FALSE))</f>
        <v>7</v>
      </c>
      <c r="F14" s="38" t="str">
        <f>VLOOKUP($E14,$A$8:$B$263,2,FALSE)</f>
        <v>Ardgillan C.C.</v>
      </c>
      <c r="G14" s="39">
        <v>1</v>
      </c>
      <c r="H14" s="40"/>
      <c r="I14" s="41" t="str">
        <f>IF($E14=0,F15,IF($G14=$G15,"",IF($G14&gt;$G15,F14,F15)))</f>
        <v>Ardgillan C.C.</v>
      </c>
      <c r="J14" s="42"/>
      <c r="K14" s="40"/>
      <c r="L14" s="41" t="str">
        <f>IF($J20=$J22,"",IF($J20&gt;$J22,I20,I22))</f>
        <v/>
      </c>
      <c r="M14" s="42"/>
      <c r="N14" s="40"/>
      <c r="O14" s="40" t="str">
        <f>IF($M20=$M22,"",IF($M20&gt;$M22,L20,L22))</f>
        <v/>
      </c>
      <c r="P14" s="42"/>
      <c r="R14" s="44"/>
      <c r="S14" s="44"/>
      <c r="T14" s="44"/>
      <c r="U14" s="44"/>
      <c r="V14" s="44"/>
      <c r="W14" s="45"/>
    </row>
    <row r="15" spans="1:23" s="36" customFormat="1" ht="20.25" x14ac:dyDescent="0.35">
      <c r="A15" s="36">
        <v>8</v>
      </c>
      <c r="B15" s="38" t="s">
        <v>133</v>
      </c>
      <c r="C15" s="20"/>
      <c r="E15" s="36">
        <f>IF(D15&lt;=$B$5,[1]Randon_Number!A10,HLOOKUP($A$5,[1]Randon_Number!$E$2:$BQ$258,[1]Draw_Sheet!E14+1,FALSE))</f>
        <v>8</v>
      </c>
      <c r="F15" s="38" t="str">
        <f>VLOOKUP($E15,$A$8:$B$263,2,FALSE)</f>
        <v>BYE</v>
      </c>
      <c r="G15" s="39">
        <v>0</v>
      </c>
      <c r="H15" s="40"/>
      <c r="I15" s="41"/>
      <c r="J15" s="42"/>
      <c r="K15" s="40"/>
      <c r="L15" s="41"/>
      <c r="M15" s="42"/>
      <c r="N15" s="40"/>
      <c r="O15" s="40"/>
      <c r="P15" s="42"/>
      <c r="R15" s="44"/>
      <c r="S15" s="44"/>
      <c r="T15" s="44"/>
      <c r="U15" s="44"/>
      <c r="V15" s="44"/>
      <c r="W15" s="45"/>
    </row>
    <row r="16" spans="1:23" s="36" customFormat="1" ht="20.25" x14ac:dyDescent="0.35">
      <c r="A16" s="36">
        <v>9</v>
      </c>
      <c r="B16" s="37" t="s">
        <v>53</v>
      </c>
      <c r="C16" s="20"/>
      <c r="E16" s="36">
        <f>IF(D16&lt;=$B$5,[1]Randon_Number!A11,HLOOKUP($A$5,[1]Randon_Number!$E$2:$BQ$258,[1]Draw_Sheet!E15+1,FALSE))</f>
        <v>9</v>
      </c>
      <c r="F16" s="38" t="str">
        <f>VLOOKUP($E16,$A$8:$B$263,2,FALSE)</f>
        <v>Dundalk Grammar School</v>
      </c>
      <c r="G16" s="39"/>
      <c r="H16" s="40">
        <v>3</v>
      </c>
      <c r="I16" s="41" t="str">
        <f>IF($E16=0,F17,IF($G16=$G17,"",IF($G16&gt;$G17,F16,F17)))</f>
        <v/>
      </c>
      <c r="J16" s="42"/>
      <c r="K16" s="40">
        <v>3</v>
      </c>
      <c r="L16" s="41" t="str">
        <f>IF($J24=$J26,"",IF($J24&gt;$J26,I24,I26))</f>
        <v/>
      </c>
      <c r="M16" s="42"/>
      <c r="N16" s="40">
        <v>3</v>
      </c>
      <c r="O16" s="40" t="str">
        <f>IF($M24=$M26,"",IF($M24&gt;$M26,L24,L26))</f>
        <v/>
      </c>
      <c r="P16" s="42"/>
      <c r="Q16" s="46"/>
      <c r="R16" s="47"/>
      <c r="S16" s="47"/>
      <c r="T16" s="47"/>
      <c r="U16" s="47"/>
      <c r="V16" s="47"/>
      <c r="W16" s="45"/>
    </row>
    <row r="17" spans="1:22" s="36" customFormat="1" ht="20.25" x14ac:dyDescent="0.35">
      <c r="A17" s="36">
        <v>10</v>
      </c>
      <c r="B17" s="43" t="s">
        <v>136</v>
      </c>
      <c r="C17" s="20"/>
      <c r="E17" s="36">
        <f>IF(D17&lt;=$B$5,[1]Randon_Number!A12,HLOOKUP($A$5,[1]Randon_Number!$E$2:$BQ$258,[1]Draw_Sheet!E16+1,FALSE))</f>
        <v>10</v>
      </c>
      <c r="F17" s="38" t="str">
        <f>VLOOKUP($E17,$A$8:$B$263,2,FALSE)</f>
        <v>Marist College, Dundalk</v>
      </c>
      <c r="G17" s="39"/>
      <c r="H17" s="40"/>
      <c r="I17" s="41"/>
      <c r="J17" s="42"/>
      <c r="K17" s="40"/>
      <c r="L17" s="41"/>
      <c r="M17" s="42"/>
      <c r="N17" s="40"/>
      <c r="O17" s="40"/>
      <c r="P17" s="42"/>
      <c r="Q17" s="46"/>
      <c r="R17" s="48"/>
      <c r="S17" s="48"/>
      <c r="T17" s="48"/>
      <c r="U17" s="48"/>
      <c r="V17" s="48"/>
    </row>
    <row r="18" spans="1:22" s="36" customFormat="1" ht="20.25" x14ac:dyDescent="0.35">
      <c r="A18" s="36">
        <v>11</v>
      </c>
      <c r="B18" s="37" t="s">
        <v>13</v>
      </c>
      <c r="C18" s="20"/>
      <c r="E18" s="36">
        <f>IF(D18&lt;=$B$5,[1]Randon_Number!A13,HLOOKUP($A$5,[1]Randon_Number!$E$2:$BQ$258,[1]Draw_Sheet!E17+1,FALSE))</f>
        <v>11</v>
      </c>
      <c r="F18" s="38" t="str">
        <f>VLOOKUP($E18,$A$8:$B$263,2,FALSE)</f>
        <v>De La Salle College, Dundalk</v>
      </c>
      <c r="G18" s="39">
        <v>1</v>
      </c>
      <c r="H18" s="40"/>
      <c r="I18" s="41" t="str">
        <f>IF($E18=0,F19,IF($G18=$G19,"",IF($G18&gt;$G19,F18,F19)))</f>
        <v>De La Salle College, Dundalk</v>
      </c>
      <c r="J18" s="42"/>
      <c r="K18" s="40"/>
      <c r="L18" s="41" t="str">
        <f>IF($J28=$J30,"",IF($J28&gt;$J30,I28,I30))</f>
        <v/>
      </c>
      <c r="M18" s="42"/>
      <c r="N18" s="40"/>
      <c r="O18" s="40" t="str">
        <f>IF($M28=$M30,"",IF($M28&gt;$M30,L28,L30))</f>
        <v/>
      </c>
      <c r="P18" s="42"/>
      <c r="Q18" s="46"/>
      <c r="R18" s="48"/>
      <c r="S18" s="48"/>
      <c r="T18" s="48"/>
      <c r="U18" s="48"/>
      <c r="V18" s="48"/>
    </row>
    <row r="19" spans="1:22" s="36" customFormat="1" ht="20.25" x14ac:dyDescent="0.35">
      <c r="A19" s="36">
        <v>12</v>
      </c>
      <c r="B19" s="38" t="s">
        <v>133</v>
      </c>
      <c r="C19" s="20"/>
      <c r="E19" s="36">
        <f>IF(D19&lt;=$B$5,[1]Randon_Number!A14,HLOOKUP($A$5,[1]Randon_Number!$E$2:$BQ$258,[1]Draw_Sheet!E18+1,FALSE))</f>
        <v>12</v>
      </c>
      <c r="F19" s="38" t="str">
        <f>VLOOKUP($E19,$A$8:$B$263,2,FALSE)</f>
        <v>BYE</v>
      </c>
      <c r="G19" s="39">
        <v>0</v>
      </c>
      <c r="H19" s="40"/>
      <c r="I19" s="41"/>
      <c r="J19" s="42"/>
      <c r="K19" s="40"/>
      <c r="L19" s="41"/>
      <c r="M19" s="42"/>
      <c r="N19" s="40"/>
      <c r="O19" s="40"/>
      <c r="P19" s="42"/>
      <c r="Q19" s="46"/>
      <c r="R19" s="48"/>
      <c r="S19" s="48"/>
      <c r="T19" s="48"/>
      <c r="U19" s="48"/>
      <c r="V19" s="48"/>
    </row>
    <row r="20" spans="1:22" s="36" customFormat="1" ht="20.25" x14ac:dyDescent="0.35">
      <c r="A20" s="36">
        <v>13</v>
      </c>
      <c r="B20" s="37" t="s">
        <v>27</v>
      </c>
      <c r="C20" s="20"/>
      <c r="E20" s="36">
        <f>IF(D20&lt;=$B$5,[1]Randon_Number!A15,HLOOKUP($A$5,[1]Randon_Number!$E$2:$BQ$258,[1]Draw_Sheet!E19+1,FALSE))</f>
        <v>13</v>
      </c>
      <c r="F20" s="38" t="str">
        <f>VLOOKUP($E20,$A$8:$B$263,2,FALSE)</f>
        <v>Ratoath College</v>
      </c>
      <c r="G20" s="39"/>
      <c r="H20" s="40">
        <v>4</v>
      </c>
      <c r="I20" s="41" t="str">
        <f>IF($E20=0,F21,IF($G20=$G21,"",IF($G20&gt;$G21,F20,F21)))</f>
        <v/>
      </c>
      <c r="J20" s="42"/>
      <c r="K20" s="40">
        <v>4</v>
      </c>
      <c r="L20" s="41" t="str">
        <f>IF($J32=$J34,"",IF($J32&gt;$J34,I32,I34))</f>
        <v/>
      </c>
      <c r="M20" s="42"/>
      <c r="N20" s="40">
        <v>4</v>
      </c>
      <c r="O20" s="40" t="str">
        <f>IF($M32=$M34,"",IF($M32&gt;$M34,L32,L34))</f>
        <v/>
      </c>
      <c r="P20" s="42"/>
      <c r="Q20" s="46"/>
      <c r="R20" s="48"/>
      <c r="S20" s="48"/>
      <c r="T20" s="48"/>
      <c r="U20" s="48"/>
      <c r="V20" s="48"/>
    </row>
    <row r="21" spans="1:22" s="36" customFormat="1" ht="20.25" x14ac:dyDescent="0.35">
      <c r="A21" s="36">
        <v>14</v>
      </c>
      <c r="B21" s="43" t="s">
        <v>30</v>
      </c>
      <c r="C21" s="20"/>
      <c r="E21" s="36">
        <f>IF(D21&lt;=$B$5,[1]Randon_Number!A16,HLOOKUP($A$5,[1]Randon_Number!$E$2:$BQ$258,[1]Draw_Sheet!E20+1,FALSE))</f>
        <v>14</v>
      </c>
      <c r="F21" s="38" t="str">
        <f>VLOOKUP($E21,$A$8:$B$263,2,FALSE)</f>
        <v>Skerries C.C.</v>
      </c>
      <c r="G21" s="39"/>
      <c r="H21" s="40"/>
      <c r="I21" s="41"/>
      <c r="J21" s="42"/>
      <c r="K21" s="40"/>
      <c r="L21" s="41"/>
      <c r="M21" s="42"/>
      <c r="N21" s="40"/>
      <c r="O21" s="40"/>
      <c r="P21" s="42"/>
      <c r="Q21" s="46"/>
      <c r="R21" s="48"/>
      <c r="S21" s="48"/>
      <c r="T21" s="48"/>
      <c r="U21" s="48"/>
      <c r="V21" s="48"/>
    </row>
    <row r="22" spans="1:22" s="36" customFormat="1" ht="20.25" x14ac:dyDescent="0.35">
      <c r="A22" s="36">
        <v>15</v>
      </c>
      <c r="B22" s="37" t="s">
        <v>44</v>
      </c>
      <c r="C22" s="20"/>
      <c r="E22" s="36">
        <f>IF(D22&lt;=$B$5,[1]Randon_Number!A17,HLOOKUP($A$5,[1]Randon_Number!$E$2:$BQ$258,[1]Draw_Sheet!E21+1,FALSE))</f>
        <v>15</v>
      </c>
      <c r="F22" s="38" t="str">
        <f>VLOOKUP($E22,$A$8:$B$263,2,FALSE)</f>
        <v>St. Mary's D.S., Drogheda</v>
      </c>
      <c r="G22" s="39">
        <v>1</v>
      </c>
      <c r="H22" s="40"/>
      <c r="I22" s="41" t="str">
        <f>IF($E22=0,F23,IF($G22=$G23,"",IF($G22&gt;$G23,F22,F23)))</f>
        <v>St. Mary's D.S., Drogheda</v>
      </c>
      <c r="J22" s="42"/>
      <c r="K22" s="40"/>
      <c r="L22" s="41" t="str">
        <f>IF($J36=$J38,"",IF($J36&gt;$J38,I36,I38))</f>
        <v/>
      </c>
      <c r="M22" s="42"/>
      <c r="N22" s="40"/>
      <c r="O22" s="40" t="str">
        <f>IF($M36=$M38,"",IF($M36&gt;$M38,L36,L38))</f>
        <v/>
      </c>
      <c r="P22" s="42"/>
      <c r="Q22" s="46"/>
      <c r="R22" s="48"/>
      <c r="S22" s="48"/>
      <c r="T22" s="48"/>
      <c r="U22" s="48"/>
      <c r="V22" s="48"/>
    </row>
    <row r="23" spans="1:22" s="36" customFormat="1" ht="20.25" x14ac:dyDescent="0.35">
      <c r="A23" s="36">
        <v>16</v>
      </c>
      <c r="B23" s="38" t="s">
        <v>133</v>
      </c>
      <c r="C23" s="20"/>
      <c r="E23" s="36">
        <f>IF(D23&lt;=$B$5,[1]Randon_Number!A18,HLOOKUP($A$5,[1]Randon_Number!$E$2:$BQ$258,[1]Draw_Sheet!E22+1,FALSE))</f>
        <v>16</v>
      </c>
      <c r="F23" s="38" t="str">
        <f>VLOOKUP($E23,$A$8:$B$263,2,FALSE)</f>
        <v>BYE</v>
      </c>
      <c r="G23" s="39">
        <v>0</v>
      </c>
      <c r="H23" s="40"/>
      <c r="I23" s="41"/>
      <c r="J23" s="42"/>
      <c r="K23" s="40"/>
      <c r="L23" s="41"/>
      <c r="M23" s="42"/>
      <c r="N23" s="40"/>
      <c r="O23" s="40"/>
      <c r="P23" s="42"/>
      <c r="Q23" s="46"/>
      <c r="R23" s="48"/>
      <c r="S23" s="48"/>
      <c r="T23" s="48"/>
      <c r="U23" s="48"/>
      <c r="V23" s="48"/>
    </row>
    <row r="24" spans="1:22" s="36" customFormat="1" ht="20.25" x14ac:dyDescent="0.35">
      <c r="A24" s="36">
        <v>17</v>
      </c>
      <c r="B24" s="49" t="s">
        <v>26</v>
      </c>
      <c r="C24" s="20"/>
      <c r="E24" s="36">
        <f>IF(D24&lt;=$B$5,[1]Randon_Number!A19,HLOOKUP($A$5,[1]Randon_Number!$E$2:$BQ$258,[1]Draw_Sheet!E23+1,FALSE))</f>
        <v>17</v>
      </c>
      <c r="F24" s="38" t="str">
        <f>VLOOKUP($E24,$A$8:$B$263,2,FALSE)</f>
        <v>St. Oliver's C.C., Drogheda</v>
      </c>
      <c r="G24" s="39">
        <v>1</v>
      </c>
      <c r="H24" s="40">
        <v>5</v>
      </c>
      <c r="I24" s="41" t="str">
        <f>IF($E24=0,F25,IF($G24=$G25,"",IF($G24&gt;$G25,F24,F25)))</f>
        <v>St. Oliver's C.C., Drogheda</v>
      </c>
      <c r="J24" s="42"/>
      <c r="K24" s="40">
        <v>5</v>
      </c>
      <c r="L24" s="41" t="str">
        <f>IF($J40=$J42,"",IF($J40&gt;$J42,I40,I42))</f>
        <v/>
      </c>
      <c r="M24" s="42"/>
      <c r="N24" s="40">
        <v>5</v>
      </c>
      <c r="O24" s="40" t="str">
        <f>IF($M40=$M42,"", IF($M40&gt;$M42,L40,L42))</f>
        <v/>
      </c>
      <c r="P24" s="42"/>
      <c r="Q24" s="46"/>
      <c r="R24" s="48"/>
      <c r="S24" s="48"/>
      <c r="T24" s="48"/>
      <c r="U24" s="48"/>
      <c r="V24" s="48"/>
    </row>
    <row r="25" spans="1:22" s="36" customFormat="1" ht="20.25" x14ac:dyDescent="0.35">
      <c r="A25" s="36">
        <v>18</v>
      </c>
      <c r="B25" s="38" t="s">
        <v>133</v>
      </c>
      <c r="C25" s="20"/>
      <c r="E25" s="36">
        <f>IF(D25&lt;=$B$5,[1]Randon_Number!A20,HLOOKUP($A$5,[1]Randon_Number!$E$2:$BQ$258,[1]Draw_Sheet!E24+1,FALSE))</f>
        <v>18</v>
      </c>
      <c r="F25" s="38" t="str">
        <f>VLOOKUP($E25,$A$8:$B$263,2,FALSE)</f>
        <v>BYE</v>
      </c>
      <c r="G25" s="39">
        <v>0</v>
      </c>
      <c r="H25" s="40"/>
      <c r="I25" s="41"/>
      <c r="J25" s="42"/>
      <c r="K25" s="40"/>
      <c r="L25" s="41"/>
      <c r="M25" s="42"/>
      <c r="N25" s="40"/>
      <c r="O25" s="40"/>
      <c r="P25" s="42"/>
      <c r="Q25" s="46"/>
      <c r="R25" s="48"/>
      <c r="S25" s="48"/>
      <c r="T25" s="48"/>
      <c r="U25" s="48"/>
      <c r="V25" s="48"/>
    </row>
    <row r="26" spans="1:22" s="36" customFormat="1" ht="18.75" customHeight="1" x14ac:dyDescent="0.35">
      <c r="A26" s="36">
        <v>19</v>
      </c>
      <c r="B26" s="49" t="s">
        <v>23</v>
      </c>
      <c r="C26" s="20"/>
      <c r="E26" s="36">
        <f>IF(D26&lt;=$B$5,[1]Randon_Number!A21,HLOOKUP($A$5,[1]Randon_Number!$E$2:$BQ$258,[1]Draw_Sheet!E25+1,FALSE))</f>
        <v>19</v>
      </c>
      <c r="F26" s="38" t="str">
        <f>VLOOKUP($E26,$A$8:$B$263,2,FALSE)</f>
        <v>Beneavin College, Finglas</v>
      </c>
      <c r="G26" s="39">
        <v>1</v>
      </c>
      <c r="H26" s="40"/>
      <c r="I26" s="41" t="str">
        <f>IF($E26=0,F27,IF($G26=$G27,"",IF($G26&gt;$G27,F26,F27)))</f>
        <v>Beneavin College, Finglas</v>
      </c>
      <c r="J26" s="42"/>
      <c r="K26" s="40"/>
      <c r="L26" s="41" t="str">
        <f>IF($J44=$J46,"",IF($J44&gt;$J46,I44,I46))</f>
        <v/>
      </c>
      <c r="M26" s="42"/>
      <c r="N26" s="40"/>
      <c r="O26" s="40" t="str">
        <f>IF($M44=$M46,"",IF($M44&gt;$M46,L44,L46))</f>
        <v/>
      </c>
      <c r="P26" s="42"/>
      <c r="Q26" s="46"/>
      <c r="R26" s="48"/>
      <c r="S26" s="48"/>
      <c r="T26" s="48"/>
      <c r="U26" s="48"/>
      <c r="V26" s="48"/>
    </row>
    <row r="27" spans="1:22" s="36" customFormat="1" ht="20.25" x14ac:dyDescent="0.35">
      <c r="A27" s="36">
        <v>20</v>
      </c>
      <c r="B27" s="38" t="s">
        <v>133</v>
      </c>
      <c r="C27" s="20"/>
      <c r="E27" s="36">
        <f>IF(D27&lt;=$B$5,[1]Randon_Number!A22,HLOOKUP($A$5,[1]Randon_Number!$E$2:$BQ$258,[1]Draw_Sheet!E26+1,FALSE))</f>
        <v>20</v>
      </c>
      <c r="F27" s="38" t="str">
        <f>VLOOKUP($E27,$A$8:$B$263,2,FALSE)</f>
        <v>BYE</v>
      </c>
      <c r="G27" s="39">
        <v>0</v>
      </c>
      <c r="H27" s="40"/>
      <c r="I27" s="41"/>
      <c r="J27" s="42"/>
      <c r="K27" s="40"/>
      <c r="L27" s="41"/>
      <c r="M27" s="42"/>
      <c r="N27" s="40"/>
      <c r="O27" s="40"/>
      <c r="P27" s="42"/>
      <c r="Q27" s="46"/>
      <c r="R27" s="48"/>
      <c r="S27" s="48"/>
      <c r="T27" s="48"/>
      <c r="U27" s="48"/>
      <c r="V27" s="48"/>
    </row>
    <row r="28" spans="1:22" s="36" customFormat="1" ht="20.25" x14ac:dyDescent="0.35">
      <c r="A28" s="36">
        <v>21</v>
      </c>
      <c r="B28" s="37" t="s">
        <v>132</v>
      </c>
      <c r="C28" s="20"/>
      <c r="E28" s="36">
        <f>IF(D28&lt;=$B$5,[1]Randon_Number!A23,HLOOKUP($A$5,[1]Randon_Number!$E$2:$BQ$258,[1]Draw_Sheet!E27+1,FALSE))</f>
        <v>21</v>
      </c>
      <c r="F28" s="38" t="str">
        <f>VLOOKUP($E28,$A$8:$B$263,2,FALSE)</f>
        <v>Trinity C.S., Ballymun</v>
      </c>
      <c r="G28" s="39"/>
      <c r="H28" s="40">
        <v>6</v>
      </c>
      <c r="I28" s="41" t="str">
        <f>IF($E28=0,F29,IF($G28=$G29,"",IF($G28&gt;$G29,F28,F29)))</f>
        <v/>
      </c>
      <c r="J28" s="42"/>
      <c r="K28" s="40">
        <v>6</v>
      </c>
      <c r="L28" s="41" t="str">
        <f>IF($J48=$J50,"",IF($J48&gt;$J50,I48,I50))</f>
        <v/>
      </c>
      <c r="M28" s="42"/>
      <c r="N28" s="40">
        <v>6</v>
      </c>
      <c r="O28" s="40" t="str">
        <f>IF($M48=$M50,"",IF($M48&gt;$M50,L48,L50))</f>
        <v/>
      </c>
      <c r="P28" s="42"/>
      <c r="Q28" s="46"/>
      <c r="R28" s="48"/>
      <c r="S28" s="48"/>
      <c r="T28" s="48"/>
      <c r="U28" s="48"/>
      <c r="V28" s="48"/>
    </row>
    <row r="29" spans="1:22" s="36" customFormat="1" ht="20.25" x14ac:dyDescent="0.35">
      <c r="A29" s="36">
        <v>22</v>
      </c>
      <c r="B29" s="37" t="s">
        <v>29</v>
      </c>
      <c r="C29" s="20"/>
      <c r="E29" s="36">
        <f>IF(D29&lt;=$B$5,[1]Randon_Number!A24,HLOOKUP($A$5,[1]Randon_Number!$E$2:$BQ$258,[1]Draw_Sheet!E28+1,FALSE))</f>
        <v>22</v>
      </c>
      <c r="F29" s="38" t="str">
        <f>VLOOKUP($E29,$A$8:$B$263,2,FALSE)</f>
        <v>Chanel College, Coolock</v>
      </c>
      <c r="G29" s="39"/>
      <c r="H29" s="40"/>
      <c r="I29" s="41"/>
      <c r="J29" s="42"/>
      <c r="K29" s="40"/>
      <c r="L29" s="41"/>
      <c r="M29" s="42"/>
      <c r="N29" s="40"/>
      <c r="O29" s="40"/>
      <c r="P29" s="42"/>
      <c r="Q29" s="46"/>
      <c r="R29" s="48"/>
      <c r="S29" s="48"/>
      <c r="T29" s="48"/>
      <c r="U29" s="48"/>
      <c r="V29" s="48"/>
    </row>
    <row r="30" spans="1:22" s="36" customFormat="1" ht="20.25" x14ac:dyDescent="0.35">
      <c r="A30" s="36">
        <v>23</v>
      </c>
      <c r="B30" s="37" t="s">
        <v>31</v>
      </c>
      <c r="C30" s="20"/>
      <c r="E30" s="36">
        <f>IF(D30&lt;=$B$5,[1]Randon_Number!A25,HLOOKUP($A$5,[1]Randon_Number!$E$2:$BQ$258,[1]Draw_Sheet!E29+1,FALSE))</f>
        <v>23</v>
      </c>
      <c r="F30" s="38" t="str">
        <f>VLOOKUP($E30,$A$8:$B$263,2,FALSE)</f>
        <v>St. Vincent's S.S., Glasnevin</v>
      </c>
      <c r="G30" s="39">
        <v>1</v>
      </c>
      <c r="H30" s="40"/>
      <c r="I30" s="41" t="str">
        <f>IF($E30=0,F31,IF($G30=$G31,"",IF($G30&gt;$G31,F30,F31)))</f>
        <v>St. Vincent's S.S., Glasnevin</v>
      </c>
      <c r="J30" s="42"/>
      <c r="K30" s="40"/>
      <c r="L30" s="41" t="str">
        <f>IF($J52=$J54,"",IF($J52&gt;$J54,I52,I54))</f>
        <v/>
      </c>
      <c r="M30" s="42"/>
      <c r="N30" s="40"/>
      <c r="O30" s="40" t="str">
        <f>IF($M52=$M54,"",IF($M52&gt;$M54,L52,L54))</f>
        <v/>
      </c>
      <c r="P30" s="42"/>
      <c r="Q30" s="46"/>
      <c r="R30" s="48"/>
      <c r="S30" s="48"/>
      <c r="T30" s="48"/>
      <c r="U30" s="48"/>
      <c r="V30" s="48"/>
    </row>
    <row r="31" spans="1:22" s="36" customFormat="1" ht="21.75" customHeight="1" x14ac:dyDescent="0.35">
      <c r="A31" s="36">
        <v>24</v>
      </c>
      <c r="B31" s="38" t="s">
        <v>133</v>
      </c>
      <c r="C31" s="20"/>
      <c r="E31" s="36">
        <f>IF(D31&lt;=$B$5,[1]Randon_Number!A26,HLOOKUP($A$5,[1]Randon_Number!$E$2:$BQ$258,[1]Draw_Sheet!E30+1,FALSE))</f>
        <v>24</v>
      </c>
      <c r="F31" s="38" t="str">
        <f>VLOOKUP($E31,$A$8:$B$263,2,FALSE)</f>
        <v>BYE</v>
      </c>
      <c r="G31" s="39">
        <v>0</v>
      </c>
      <c r="H31" s="40"/>
      <c r="I31" s="41"/>
      <c r="J31" s="42"/>
      <c r="K31" s="40"/>
      <c r="L31" s="41"/>
      <c r="M31" s="42"/>
      <c r="N31" s="40"/>
      <c r="O31" s="40"/>
      <c r="P31" s="42"/>
      <c r="Q31" s="46"/>
      <c r="R31" s="48"/>
      <c r="S31" s="48"/>
      <c r="T31" s="48"/>
      <c r="U31" s="48"/>
      <c r="V31" s="48"/>
    </row>
    <row r="32" spans="1:22" s="36" customFormat="1" ht="23.25" customHeight="1" x14ac:dyDescent="0.35">
      <c r="A32" s="36">
        <v>25</v>
      </c>
      <c r="B32" s="37" t="s">
        <v>45</v>
      </c>
      <c r="C32" s="20"/>
      <c r="E32" s="36">
        <f>IF(D32&lt;=$B$5,[1]Randon_Number!A27,HLOOKUP($A$5,[1]Randon_Number!$E$2:$BQ$258,[1]Draw_Sheet!E31+1,FALSE))</f>
        <v>25</v>
      </c>
      <c r="F32" s="38" t="str">
        <f>VLOOKUP($E32,$A$8:$B$263,2,FALSE)</f>
        <v>Colaiste Choilm CBS, Swords</v>
      </c>
      <c r="G32" s="39">
        <v>1</v>
      </c>
      <c r="H32" s="40">
        <v>7</v>
      </c>
      <c r="I32" s="41" t="str">
        <f>IF($E32=0,F33,IF($G32=$G33,"",IF($G32&gt;$G33,F32,F33)))</f>
        <v>Colaiste Choilm CBS, Swords</v>
      </c>
      <c r="J32" s="42"/>
      <c r="K32" s="40">
        <v>7</v>
      </c>
      <c r="L32" s="41" t="str">
        <f>IF($J56=$J58,"",IF($J56&gt;$J58,I56,I58))</f>
        <v/>
      </c>
      <c r="M32" s="42"/>
      <c r="N32" s="40">
        <v>7</v>
      </c>
      <c r="O32" s="54" t="str">
        <f>IF($M56=$M58,"",IF($M56&gt;$M58,L56,L58))</f>
        <v/>
      </c>
      <c r="P32" s="42"/>
      <c r="Q32" s="46"/>
      <c r="R32" s="48"/>
      <c r="S32" s="48"/>
      <c r="T32" s="48"/>
      <c r="U32" s="48"/>
      <c r="V32" s="48"/>
    </row>
    <row r="33" spans="1:22" s="36" customFormat="1" ht="20.25" x14ac:dyDescent="0.35">
      <c r="A33" s="36">
        <v>26</v>
      </c>
      <c r="B33" s="38" t="s">
        <v>133</v>
      </c>
      <c r="C33" s="20"/>
      <c r="E33" s="36">
        <f>IF(D33&lt;=$B$5,[1]Randon_Number!A28,HLOOKUP($A$5,[1]Randon_Number!$E$2:$BQ$258,[1]Draw_Sheet!E32+1,FALSE))</f>
        <v>26</v>
      </c>
      <c r="F33" s="38" t="str">
        <f>VLOOKUP($E33,$A$8:$B$263,2,FALSE)</f>
        <v>BYE</v>
      </c>
      <c r="G33" s="39">
        <v>0</v>
      </c>
      <c r="H33" s="40"/>
      <c r="I33" s="41"/>
      <c r="J33" s="42"/>
      <c r="K33" s="40"/>
      <c r="L33" s="41"/>
      <c r="M33" s="42"/>
      <c r="N33" s="40"/>
      <c r="O33" s="54"/>
      <c r="P33" s="42"/>
      <c r="Q33" s="46"/>
      <c r="R33" s="48"/>
      <c r="S33" s="48"/>
      <c r="T33" s="48"/>
      <c r="U33" s="48"/>
      <c r="V33" s="48"/>
    </row>
    <row r="34" spans="1:22" s="36" customFormat="1" ht="20.25" x14ac:dyDescent="0.35">
      <c r="A34" s="36">
        <v>27</v>
      </c>
      <c r="B34" s="37" t="s">
        <v>16</v>
      </c>
      <c r="C34" s="20"/>
      <c r="E34" s="36">
        <f>IF(D34&lt;=$B$5,[1]Randon_Number!A29,HLOOKUP($A$5,[1]Randon_Number!$E$2:$BQ$258,[1]Draw_Sheet!E33+1,FALSE))</f>
        <v>27</v>
      </c>
      <c r="F34" s="38" t="str">
        <f>VLOOKUP($E34,$A$8:$B$263,2,FALSE)</f>
        <v>St. Paul's College, Raheny</v>
      </c>
      <c r="G34" s="39"/>
      <c r="H34" s="40"/>
      <c r="I34" s="41" t="str">
        <f>IF($E34=0,F35,IF($G34=$G35,"",IF($G34&gt;$G35,F34,F35)))</f>
        <v/>
      </c>
      <c r="J34" s="42"/>
      <c r="K34" s="40"/>
      <c r="L34" s="41" t="str">
        <f>IF($J60=$J62,"",IF($J60&gt;$J62,I60,I62))</f>
        <v/>
      </c>
      <c r="M34" s="42"/>
      <c r="N34" s="40"/>
      <c r="O34" s="40" t="str">
        <f>IF($M60=$M62,"",IF($M60&gt;$M62,L60,L62))</f>
        <v/>
      </c>
      <c r="P34" s="42"/>
      <c r="Q34" s="46"/>
      <c r="R34" s="48"/>
      <c r="S34" s="48"/>
      <c r="T34" s="48"/>
      <c r="U34" s="48"/>
      <c r="V34" s="48"/>
    </row>
    <row r="35" spans="1:22" s="36" customFormat="1" ht="20.25" x14ac:dyDescent="0.35">
      <c r="A35" s="36">
        <v>28</v>
      </c>
      <c r="B35" s="37" t="s">
        <v>36</v>
      </c>
      <c r="C35" s="20"/>
      <c r="E35" s="36">
        <f>IF(D35&lt;=$B$5,[1]Randon_Number!A30,HLOOKUP($A$5,[1]Randon_Number!$E$2:$BQ$258,[1]Draw_Sheet!E34+1,FALSE))</f>
        <v>28</v>
      </c>
      <c r="F35" s="38" t="str">
        <f>VLOOKUP($E35,$A$8:$B$263,2,FALSE)</f>
        <v>Donahies C.S.</v>
      </c>
      <c r="G35" s="39"/>
      <c r="H35" s="40"/>
      <c r="I35" s="41"/>
      <c r="J35" s="42"/>
      <c r="K35" s="40"/>
      <c r="L35" s="41"/>
      <c r="M35" s="42"/>
      <c r="N35" s="40"/>
      <c r="O35" s="40"/>
      <c r="P35" s="42"/>
      <c r="Q35" s="46"/>
      <c r="R35" s="48"/>
      <c r="S35" s="48"/>
      <c r="T35" s="48"/>
      <c r="U35" s="48"/>
      <c r="V35" s="48"/>
    </row>
    <row r="36" spans="1:22" s="36" customFormat="1" ht="20.25" x14ac:dyDescent="0.35">
      <c r="A36" s="36">
        <v>29</v>
      </c>
      <c r="B36" s="37" t="s">
        <v>131</v>
      </c>
      <c r="C36" s="20"/>
      <c r="E36" s="36">
        <f>IF(D36&lt;=$B$5,[1]Randon_Number!A31,HLOOKUP($A$5,[1]Randon_Number!$E$2:$BQ$258,[1]Draw_Sheet!E35+1,FALSE))</f>
        <v>29</v>
      </c>
      <c r="F36" s="38" t="str">
        <f>VLOOKUP($E36,$A$8:$B$263,2,FALSE)</f>
        <v>St. Patrick's Cathedral Grammar School</v>
      </c>
      <c r="G36" s="39">
        <v>1</v>
      </c>
      <c r="H36" s="40">
        <v>8</v>
      </c>
      <c r="I36" s="41" t="str">
        <f>IF($E36=0,F37,IF($G36=$G37,"",IF($G36&gt;$G37,F36,F37)))</f>
        <v>St. Patrick's Cathedral Grammar School</v>
      </c>
      <c r="J36" s="42"/>
      <c r="K36" s="40">
        <v>8</v>
      </c>
      <c r="L36" s="41" t="str">
        <f>IF($J64=$J66,"",IF($J64&gt;$J66,I64,I66))</f>
        <v/>
      </c>
      <c r="M36" s="42"/>
      <c r="N36" s="40">
        <v>8</v>
      </c>
      <c r="O36" s="40" t="str">
        <f>IF($M64=$M66,"",IF($M64&gt;$M66,L64,L66))</f>
        <v/>
      </c>
      <c r="P36" s="42"/>
      <c r="Q36" s="46"/>
      <c r="R36" s="48"/>
      <c r="S36" s="48"/>
      <c r="T36" s="48"/>
      <c r="U36" s="48"/>
      <c r="V36" s="48"/>
    </row>
    <row r="37" spans="1:22" s="36" customFormat="1" ht="20.25" x14ac:dyDescent="0.35">
      <c r="A37" s="36">
        <v>30</v>
      </c>
      <c r="B37" s="38" t="s">
        <v>133</v>
      </c>
      <c r="C37" s="20"/>
      <c r="E37" s="36">
        <f>IF(D37&lt;=$B$5,[1]Randon_Number!A32,HLOOKUP($A$5,[1]Randon_Number!$E$2:$BQ$258,[1]Draw_Sheet!E36+1,FALSE))</f>
        <v>30</v>
      </c>
      <c r="F37" s="38" t="str">
        <f>VLOOKUP($E37,$A$8:$B$263,2,FALSE)</f>
        <v>BYE</v>
      </c>
      <c r="G37" s="39">
        <v>0</v>
      </c>
      <c r="H37" s="40"/>
      <c r="I37" s="41"/>
      <c r="J37" s="42"/>
      <c r="K37" s="40"/>
      <c r="L37" s="41"/>
      <c r="M37" s="42"/>
      <c r="N37" s="40"/>
      <c r="O37" s="40"/>
      <c r="P37" s="42"/>
      <c r="Q37" s="46"/>
      <c r="R37" s="48"/>
      <c r="S37" s="48"/>
      <c r="T37" s="48"/>
      <c r="U37" s="48"/>
      <c r="V37" s="48"/>
    </row>
    <row r="38" spans="1:22" s="36" customFormat="1" ht="20.25" x14ac:dyDescent="0.35">
      <c r="A38" s="36">
        <v>31</v>
      </c>
      <c r="B38" s="37" t="s">
        <v>137</v>
      </c>
      <c r="C38" s="20"/>
      <c r="E38" s="36">
        <f>IF(D38&lt;=$B$5,[1]Randon_Number!A33,HLOOKUP($A$5,[1]Randon_Number!$E$2:$BQ$258,[1]Draw_Sheet!E37+1,FALSE))</f>
        <v>31</v>
      </c>
      <c r="F38" s="38" t="str">
        <f>VLOOKUP($E38,$A$8:$B$263,2,FALSE)</f>
        <v>Gaelcholaiste Reachrann</v>
      </c>
      <c r="G38" s="39">
        <v>1</v>
      </c>
      <c r="H38" s="40"/>
      <c r="I38" s="41" t="str">
        <f>IF($E38=0,F39,IF($G38=$G39,"",IF($G38&gt;$G39,F38,F39)))</f>
        <v>Gaelcholaiste Reachrann</v>
      </c>
      <c r="J38" s="42"/>
      <c r="K38" s="40"/>
      <c r="L38" s="41" t="str">
        <f>IF($J68=$J70,"",IF($J68&gt;$J70,I68,I70))</f>
        <v/>
      </c>
      <c r="M38" s="42"/>
      <c r="N38" s="40"/>
      <c r="O38" s="40" t="str">
        <f>IF($M68=$M70,"",IF($M68&gt;$M70,L68,L70))</f>
        <v/>
      </c>
      <c r="P38" s="42"/>
      <c r="Q38" s="46"/>
      <c r="R38" s="48"/>
      <c r="S38" s="48"/>
      <c r="T38" s="48"/>
      <c r="U38" s="48"/>
      <c r="V38" s="48"/>
    </row>
    <row r="39" spans="1:22" s="36" customFormat="1" ht="20.25" x14ac:dyDescent="0.35">
      <c r="A39" s="36">
        <v>32</v>
      </c>
      <c r="B39" s="38" t="s">
        <v>133</v>
      </c>
      <c r="C39" s="20"/>
      <c r="E39" s="36">
        <f>IF(D39&lt;=$B$5,[1]Randon_Number!A34,HLOOKUP($A$5,[1]Randon_Number!$E$2:$BQ$258,[1]Draw_Sheet!E38+1,FALSE))</f>
        <v>32</v>
      </c>
      <c r="F39" s="38" t="str">
        <f>VLOOKUP($E39,$A$8:$B$263,2,FALSE)</f>
        <v>BYE</v>
      </c>
      <c r="G39" s="39">
        <v>0</v>
      </c>
      <c r="H39" s="40"/>
      <c r="I39" s="41"/>
      <c r="J39" s="42"/>
      <c r="K39" s="40"/>
      <c r="L39" s="41"/>
      <c r="M39" s="42"/>
      <c r="N39" s="40"/>
      <c r="O39" s="40"/>
      <c r="P39" s="42"/>
      <c r="Q39" s="46"/>
      <c r="R39" s="48"/>
      <c r="S39" s="48"/>
      <c r="T39" s="48"/>
      <c r="U39" s="48"/>
      <c r="V39" s="48"/>
    </row>
    <row r="40" spans="1:22" s="36" customFormat="1" ht="20.25" x14ac:dyDescent="0.35">
      <c r="A40" s="36">
        <v>33</v>
      </c>
      <c r="B40" s="37" t="s">
        <v>7</v>
      </c>
      <c r="C40" s="20"/>
      <c r="E40" s="36">
        <f>IF(D40&lt;=$B$5,[1]Randon_Number!A35,HLOOKUP($A$5,[1]Randon_Number!$E$2:$BQ$258,[1]Draw_Sheet!E39+1,FALSE))</f>
        <v>33</v>
      </c>
      <c r="F40" s="38" t="str">
        <f>VLOOKUP($E40,$A$8:$B$263,2,FALSE)</f>
        <v>St. Joseph's CBS, Fairview</v>
      </c>
      <c r="G40" s="39"/>
      <c r="H40" s="40">
        <v>9</v>
      </c>
      <c r="I40" s="41" t="str">
        <f>IF($E40=0,F41,IF($G40=$G41,"",IF($G40&gt;$G41,F40,F41)))</f>
        <v/>
      </c>
      <c r="J40" s="42"/>
      <c r="K40" s="40">
        <v>9</v>
      </c>
      <c r="L40" s="41" t="str">
        <f>IF($J72=$J74,"",IF($J72&gt;$J74,I72,I74))</f>
        <v/>
      </c>
      <c r="M40" s="42"/>
      <c r="N40" s="48"/>
      <c r="O40" s="46"/>
      <c r="P40" s="46"/>
      <c r="Q40" s="46"/>
      <c r="R40" s="48"/>
      <c r="S40" s="48"/>
      <c r="T40" s="48"/>
      <c r="U40" s="48"/>
      <c r="V40" s="48"/>
    </row>
    <row r="41" spans="1:22" s="36" customFormat="1" ht="20.25" x14ac:dyDescent="0.35">
      <c r="A41" s="36">
        <v>34</v>
      </c>
      <c r="B41" s="37" t="s">
        <v>34</v>
      </c>
      <c r="C41" s="20"/>
      <c r="E41" s="36">
        <f>IF(D41&lt;=$B$5,[1]Randon_Number!A36,HLOOKUP($A$5,[1]Randon_Number!$E$2:$BQ$258,[1]Draw_Sheet!E40+1,FALSE))</f>
        <v>34</v>
      </c>
      <c r="F41" s="38" t="str">
        <f>VLOOKUP($E41,$A$8:$B$263,2,FALSE)</f>
        <v>Larkin C.C.</v>
      </c>
      <c r="G41" s="39"/>
      <c r="H41" s="40"/>
      <c r="I41" s="41"/>
      <c r="J41" s="42"/>
      <c r="K41" s="40"/>
      <c r="L41" s="41"/>
      <c r="M41" s="42"/>
      <c r="N41" s="48"/>
      <c r="O41" s="46"/>
      <c r="P41" s="46"/>
      <c r="Q41" s="46"/>
      <c r="R41" s="48"/>
      <c r="S41" s="48"/>
      <c r="T41" s="48"/>
      <c r="U41" s="48"/>
      <c r="V41" s="48"/>
    </row>
    <row r="42" spans="1:22" s="36" customFormat="1" ht="20.25" x14ac:dyDescent="0.35">
      <c r="A42" s="36">
        <v>35</v>
      </c>
      <c r="B42" s="37" t="s">
        <v>51</v>
      </c>
      <c r="C42" s="20"/>
      <c r="E42" s="36">
        <f>IF(D42&lt;=$B$5,[1]Randon_Number!A37,HLOOKUP($A$5,[1]Randon_Number!$E$2:$BQ$258,[1]Draw_Sheet!E41+1,FALSE))</f>
        <v>35</v>
      </c>
      <c r="F42" s="38" t="str">
        <f>VLOOKUP($E42,$A$8:$B$263,2,FALSE)</f>
        <v>St. Finian's C.C., Swords</v>
      </c>
      <c r="G42" s="39">
        <v>1</v>
      </c>
      <c r="H42" s="40"/>
      <c r="I42" s="41" t="str">
        <f>IF($E42=0,F43,IF($G42=$G43,"",IF($G42&gt;$G43,F42,F43)))</f>
        <v>St. Finian's C.C., Swords</v>
      </c>
      <c r="J42" s="42"/>
      <c r="K42" s="40"/>
      <c r="L42" s="41" t="str">
        <f>IF($J76=$J78,"",IF($J76&gt;$J78,I76,I78))</f>
        <v/>
      </c>
      <c r="M42" s="42"/>
      <c r="N42" s="55"/>
      <c r="O42" s="55"/>
      <c r="P42" s="55"/>
      <c r="Q42" s="46"/>
      <c r="R42" s="48"/>
      <c r="S42" s="48"/>
      <c r="T42" s="48"/>
      <c r="U42" s="48"/>
      <c r="V42" s="48"/>
    </row>
    <row r="43" spans="1:22" s="36" customFormat="1" ht="20.25" x14ac:dyDescent="0.35">
      <c r="A43" s="36">
        <v>36</v>
      </c>
      <c r="B43" s="38" t="s">
        <v>133</v>
      </c>
      <c r="C43" s="20"/>
      <c r="E43" s="36">
        <f>IF(D43&lt;=$B$5,[1]Randon_Number!A38,HLOOKUP($A$5,[1]Randon_Number!$E$2:$BQ$258,[1]Draw_Sheet!E42+1,FALSE))</f>
        <v>36</v>
      </c>
      <c r="F43" s="38" t="str">
        <f>VLOOKUP($E43,$A$8:$B$263,2,FALSE)</f>
        <v>BYE</v>
      </c>
      <c r="G43" s="39">
        <v>0</v>
      </c>
      <c r="H43" s="40"/>
      <c r="I43" s="41"/>
      <c r="J43" s="42"/>
      <c r="K43" s="40"/>
      <c r="L43" s="41"/>
      <c r="M43" s="42"/>
      <c r="N43" s="35"/>
      <c r="O43" s="34"/>
      <c r="P43" s="34"/>
      <c r="Q43" s="46"/>
      <c r="R43" s="48"/>
      <c r="S43" s="48"/>
      <c r="T43" s="48"/>
      <c r="U43" s="48"/>
      <c r="V43" s="48"/>
    </row>
    <row r="44" spans="1:22" s="36" customFormat="1" ht="20.25" x14ac:dyDescent="0.35">
      <c r="A44" s="36">
        <v>37</v>
      </c>
      <c r="B44" s="37" t="s">
        <v>77</v>
      </c>
      <c r="C44" s="20"/>
      <c r="E44" s="36">
        <f>IF(D44&lt;=$B$5,[1]Randon_Number!A39,HLOOKUP($A$5,[1]Randon_Number!$E$2:$BQ$258,[1]Draw_Sheet!E43+1,FALSE))</f>
        <v>37</v>
      </c>
      <c r="F44" s="38" t="str">
        <f>VLOOKUP($E44,$A$8:$B$263,2,FALSE)</f>
        <v>Malahide C.S.</v>
      </c>
      <c r="G44" s="39">
        <v>1</v>
      </c>
      <c r="H44" s="40">
        <v>10</v>
      </c>
      <c r="I44" s="41" t="str">
        <f>IF($E44=0,F45,IF($G44=$G45,"",IF($G44&gt;$G45,F44,F45)))</f>
        <v>Malahide C.S.</v>
      </c>
      <c r="J44" s="42"/>
      <c r="K44" s="40">
        <v>10</v>
      </c>
      <c r="L44" s="41" t="str">
        <f>IF($J80=$J82,"",IF($J80&gt;$J82,I80,I82))</f>
        <v/>
      </c>
      <c r="M44" s="42"/>
      <c r="N44" s="40"/>
      <c r="O44" s="40"/>
      <c r="P44" s="42"/>
      <c r="Q44" s="46"/>
      <c r="R44" s="48"/>
      <c r="S44" s="48"/>
      <c r="T44" s="48"/>
      <c r="U44" s="48"/>
      <c r="V44" s="48"/>
    </row>
    <row r="45" spans="1:22" s="36" customFormat="1" ht="20.25" x14ac:dyDescent="0.35">
      <c r="A45" s="36">
        <v>38</v>
      </c>
      <c r="B45" s="38" t="s">
        <v>133</v>
      </c>
      <c r="C45" s="20"/>
      <c r="E45" s="36">
        <f>IF(D45&lt;=$B$5,[1]Randon_Number!A40,HLOOKUP($A$5,[1]Randon_Number!$E$2:$BQ$258,[1]Draw_Sheet!E44+1,FALSE))</f>
        <v>38</v>
      </c>
      <c r="F45" s="38" t="str">
        <f>VLOOKUP($E45,$A$8:$B$263,2,FALSE)</f>
        <v>BYE</v>
      </c>
      <c r="G45" s="39">
        <v>0</v>
      </c>
      <c r="H45" s="40"/>
      <c r="I45" s="41"/>
      <c r="J45" s="42"/>
      <c r="K45" s="40"/>
      <c r="L45" s="41"/>
      <c r="M45" s="42"/>
      <c r="N45" s="40"/>
      <c r="O45" s="40"/>
      <c r="P45" s="42"/>
      <c r="Q45" s="46"/>
      <c r="R45" s="48"/>
      <c r="S45" s="48"/>
      <c r="T45" s="48"/>
      <c r="U45" s="48"/>
      <c r="V45" s="48"/>
    </row>
    <row r="46" spans="1:22" s="36" customFormat="1" ht="20.25" x14ac:dyDescent="0.35">
      <c r="A46" s="36">
        <v>39</v>
      </c>
      <c r="B46" s="37" t="s">
        <v>24</v>
      </c>
      <c r="C46" s="20"/>
      <c r="E46" s="36">
        <f>IF(D46&lt;=$B$5,[1]Randon_Number!A41,HLOOKUP($A$5,[1]Randon_Number!$E$2:$BQ$258,[1]Draw_Sheet!E45+1,FALSE))</f>
        <v>39</v>
      </c>
      <c r="F46" s="38" t="str">
        <f>VLOOKUP($E46,$A$8:$B$263,2,FALSE)</f>
        <v>St. Declan's College, Cabra</v>
      </c>
      <c r="G46" s="39"/>
      <c r="H46" s="40"/>
      <c r="I46" s="41" t="str">
        <f>IF($E46=0,F47,IF($G46=$G47,"",IF($G46&gt;$G47,F46,F47)))</f>
        <v/>
      </c>
      <c r="J46" s="42"/>
      <c r="K46" s="40"/>
      <c r="L46" s="41" t="str">
        <f>IF($J84=$J86,"",IF($J84&gt;$J86,I84,I86))</f>
        <v/>
      </c>
      <c r="M46" s="42"/>
      <c r="N46" s="40"/>
      <c r="O46" s="40"/>
      <c r="P46" s="42"/>
      <c r="Q46" s="46"/>
      <c r="R46" s="48"/>
      <c r="S46" s="48"/>
      <c r="T46" s="48"/>
      <c r="U46" s="48"/>
      <c r="V46" s="48"/>
    </row>
    <row r="47" spans="1:22" s="36" customFormat="1" ht="20.25" x14ac:dyDescent="0.35">
      <c r="A47" s="36">
        <v>40</v>
      </c>
      <c r="B47" s="37" t="s">
        <v>130</v>
      </c>
      <c r="C47" s="20"/>
      <c r="E47" s="36">
        <f>IF(D47&lt;=$B$5,[1]Randon_Number!A42,HLOOKUP($A$5,[1]Randon_Number!$E$2:$BQ$258,[1]Draw_Sheet!E46+1,FALSE))</f>
        <v>40</v>
      </c>
      <c r="F47" s="38" t="str">
        <f>VLOOKUP($E47,$A$8:$B$263,2,FALSE)</f>
        <v>New Cross College, Finglas</v>
      </c>
      <c r="G47" s="39"/>
      <c r="H47" s="40"/>
      <c r="I47" s="41"/>
      <c r="J47" s="42"/>
      <c r="K47" s="40"/>
      <c r="L47" s="41"/>
      <c r="M47" s="42"/>
      <c r="N47" s="40"/>
      <c r="O47" s="40"/>
      <c r="P47" s="42"/>
      <c r="Q47" s="46"/>
      <c r="R47" s="48"/>
      <c r="S47" s="48"/>
      <c r="T47" s="48"/>
      <c r="U47" s="48"/>
      <c r="V47" s="48"/>
    </row>
    <row r="48" spans="1:22" s="36" customFormat="1" ht="20.25" x14ac:dyDescent="0.35">
      <c r="A48" s="36">
        <v>41</v>
      </c>
      <c r="B48" s="37" t="s">
        <v>78</v>
      </c>
      <c r="C48" s="20"/>
      <c r="E48" s="36">
        <f>IF(D48&lt;=$B$5,[1]Randon_Number!A43,HLOOKUP($A$5,[1]Randon_Number!$E$2:$BQ$258,[1]Draw_Sheet!E47+1,FALSE))</f>
        <v>41</v>
      </c>
      <c r="F48" s="38" t="str">
        <f>VLOOKUP($E48,$A$8:$B$263,2,FALSE)</f>
        <v>St. Aidan's CBS, Whitehall</v>
      </c>
      <c r="G48" s="39">
        <v>1</v>
      </c>
      <c r="H48" s="40">
        <v>11</v>
      </c>
      <c r="I48" s="41" t="str">
        <f>IF($E48=0,F49,IF($G48=$G49,"",IF($G48&gt;$G49,F48,F49)))</f>
        <v>St. Aidan's CBS, Whitehall</v>
      </c>
      <c r="J48" s="42"/>
      <c r="K48" s="40">
        <v>11</v>
      </c>
      <c r="L48" s="41" t="str">
        <f>IF($J88=$J90,"",IF($J88&gt;$J90,I88,I90))</f>
        <v/>
      </c>
      <c r="M48" s="42"/>
      <c r="N48" s="40"/>
      <c r="O48" s="40"/>
      <c r="P48" s="42"/>
      <c r="Q48" s="46"/>
      <c r="R48" s="48"/>
      <c r="S48" s="48"/>
      <c r="T48" s="48"/>
      <c r="U48" s="48"/>
      <c r="V48" s="48"/>
    </row>
    <row r="49" spans="1:22" s="36" customFormat="1" ht="20.25" x14ac:dyDescent="0.35">
      <c r="A49" s="36">
        <v>42</v>
      </c>
      <c r="B49" s="38" t="s">
        <v>133</v>
      </c>
      <c r="C49" s="20"/>
      <c r="E49" s="36">
        <f>IF(D49&lt;=$B$5,[1]Randon_Number!A44,HLOOKUP($A$5,[1]Randon_Number!$E$2:$BQ$258,[1]Draw_Sheet!E48+1,FALSE))</f>
        <v>42</v>
      </c>
      <c r="F49" s="38" t="str">
        <f>VLOOKUP($E49,$A$8:$B$263,2,FALSE)</f>
        <v>BYE</v>
      </c>
      <c r="G49" s="39">
        <v>0</v>
      </c>
      <c r="H49" s="40"/>
      <c r="I49" s="41"/>
      <c r="J49" s="42"/>
      <c r="K49" s="40"/>
      <c r="L49" s="41"/>
      <c r="M49" s="42"/>
      <c r="N49" s="40"/>
      <c r="O49" s="40"/>
      <c r="P49" s="42"/>
      <c r="Q49" s="46"/>
      <c r="R49" s="48"/>
      <c r="S49" s="48"/>
      <c r="T49" s="48"/>
      <c r="U49" s="48"/>
      <c r="V49" s="48"/>
    </row>
    <row r="50" spans="1:22" s="36" customFormat="1" ht="20.25" x14ac:dyDescent="0.35">
      <c r="A50" s="36">
        <v>43</v>
      </c>
      <c r="B50" s="37" t="s">
        <v>138</v>
      </c>
      <c r="C50" s="20"/>
      <c r="E50" s="36">
        <f>IF(D50&lt;=$B$5,[1]Randon_Number!A45,HLOOKUP($A$5,[1]Randon_Number!$E$2:$BQ$258,[1]Draw_Sheet!E49+1,FALSE))</f>
        <v>43</v>
      </c>
      <c r="F50" s="38" t="str">
        <f>VLOOKUP($E50,$A$8:$B$263,2,FALSE)</f>
        <v>O'Connell's School</v>
      </c>
      <c r="G50" s="39"/>
      <c r="H50" s="40"/>
      <c r="I50" s="41" t="str">
        <f>IF($E50=0,F51,IF($G50=$G51,"",IF($G50&gt;$G51,F50,F51)))</f>
        <v/>
      </c>
      <c r="J50" s="42"/>
      <c r="K50" s="40"/>
      <c r="L50" s="41" t="str">
        <f>IF($J92=$J94,"",IF($J92&gt;$J94,I92,I94))</f>
        <v/>
      </c>
      <c r="M50" s="42"/>
      <c r="N50" s="40"/>
      <c r="O50" s="40"/>
      <c r="P50" s="42"/>
      <c r="Q50" s="46"/>
      <c r="R50" s="48"/>
      <c r="S50" s="48"/>
      <c r="T50" s="48"/>
      <c r="U50" s="48"/>
      <c r="V50" s="48"/>
    </row>
    <row r="51" spans="1:22" s="36" customFormat="1" ht="20.25" x14ac:dyDescent="0.35">
      <c r="A51" s="36">
        <v>44</v>
      </c>
      <c r="B51" s="37" t="s">
        <v>37</v>
      </c>
      <c r="C51" s="20"/>
      <c r="E51" s="36">
        <f>IF(D51&lt;=$B$5,[1]Randon_Number!A46,HLOOKUP($A$5,[1]Randon_Number!$E$2:$BQ$258,[1]Draw_Sheet!E50+1,FALSE))</f>
        <v>44</v>
      </c>
      <c r="F51" s="38" t="str">
        <f>VLOOKUP($E51,$A$8:$B$263,2,FALSE)</f>
        <v>Portmarnock C.S.</v>
      </c>
      <c r="G51" s="39"/>
      <c r="H51" s="40"/>
      <c r="I51" s="41"/>
      <c r="J51" s="42"/>
      <c r="K51" s="40"/>
      <c r="L51" s="41"/>
      <c r="M51" s="42"/>
      <c r="N51" s="40"/>
      <c r="O51" s="40"/>
      <c r="P51" s="42"/>
      <c r="Q51" s="46"/>
      <c r="R51" s="48"/>
      <c r="S51" s="48"/>
      <c r="T51" s="48"/>
      <c r="U51" s="48"/>
      <c r="V51" s="48"/>
    </row>
    <row r="52" spans="1:22" s="36" customFormat="1" ht="20.25" x14ac:dyDescent="0.35">
      <c r="A52" s="36">
        <v>45</v>
      </c>
      <c r="B52" s="37" t="s">
        <v>4</v>
      </c>
      <c r="C52" s="20"/>
      <c r="E52" s="36">
        <f>IF(D52&lt;=$B$5,[1]Randon_Number!A47,HLOOKUP($A$5,[1]Randon_Number!$E$2:$BQ$258,[1]Draw_Sheet!E51+1,FALSE))</f>
        <v>45</v>
      </c>
      <c r="F52" s="38" t="str">
        <f>VLOOKUP($E52,$A$8:$B$263,2,FALSE)</f>
        <v>Ballinteer C.S.</v>
      </c>
      <c r="G52" s="39">
        <v>1</v>
      </c>
      <c r="H52" s="40">
        <v>12</v>
      </c>
      <c r="I52" s="41" t="str">
        <f>IF($E52=0,F53,IF($G52=$G53,"",IF($G52&gt;$G53,F52,F53)))</f>
        <v>Ballinteer C.S.</v>
      </c>
      <c r="J52" s="42"/>
      <c r="K52" s="40">
        <v>12</v>
      </c>
      <c r="L52" s="41" t="str">
        <f>IF($J96=$J98,"",IF($J96&gt;$J98,I96,I98))</f>
        <v/>
      </c>
      <c r="M52" s="42"/>
      <c r="N52" s="40"/>
      <c r="O52" s="40"/>
      <c r="P52" s="42"/>
      <c r="Q52" s="46"/>
      <c r="R52" s="48"/>
      <c r="S52" s="48"/>
      <c r="T52" s="48"/>
      <c r="U52" s="48"/>
      <c r="V52" s="48"/>
    </row>
    <row r="53" spans="1:22" s="36" customFormat="1" ht="20.25" x14ac:dyDescent="0.35">
      <c r="A53" s="36">
        <v>46</v>
      </c>
      <c r="B53" s="38" t="s">
        <v>133</v>
      </c>
      <c r="C53" s="20"/>
      <c r="E53" s="36">
        <f>IF(D53&lt;=$B$5,[1]Randon_Number!A48,HLOOKUP($A$5,[1]Randon_Number!$E$2:$BQ$258,[1]Draw_Sheet!E52+1,FALSE))</f>
        <v>46</v>
      </c>
      <c r="F53" s="38" t="str">
        <f>VLOOKUP($E53,$A$8:$B$263,2,FALSE)</f>
        <v>BYE</v>
      </c>
      <c r="G53" s="39">
        <v>0</v>
      </c>
      <c r="H53" s="40"/>
      <c r="I53" s="41"/>
      <c r="J53" s="42"/>
      <c r="K53" s="40"/>
      <c r="L53" s="41"/>
      <c r="M53" s="42"/>
      <c r="N53" s="40"/>
      <c r="O53" s="40"/>
      <c r="P53" s="42"/>
      <c r="Q53" s="46"/>
      <c r="R53" s="48"/>
      <c r="S53" s="48"/>
      <c r="T53" s="48"/>
      <c r="U53" s="48"/>
      <c r="V53" s="48"/>
    </row>
    <row r="54" spans="1:22" s="36" customFormat="1" ht="20.25" x14ac:dyDescent="0.35">
      <c r="A54" s="36">
        <v>47</v>
      </c>
      <c r="B54" s="37" t="s">
        <v>25</v>
      </c>
      <c r="C54" s="20"/>
      <c r="E54" s="36">
        <f>IF(D54&lt;=$B$5,[1]Randon_Number!A49,HLOOKUP($A$5,[1]Randon_Number!$E$2:$BQ$258,[1]Draw_Sheet!E53+1,FALSE))</f>
        <v>47</v>
      </c>
      <c r="F54" s="38" t="str">
        <f>VLOOKUP($E54,$A$8:$B$263,2,FALSE)</f>
        <v>Templeogue College</v>
      </c>
      <c r="G54" s="39">
        <v>1</v>
      </c>
      <c r="H54" s="40"/>
      <c r="I54" s="41" t="str">
        <f>IF($E54=0,F55,IF($G54=$G55,"",IF($G54&gt;$G55,F54,F55)))</f>
        <v>Templeogue College</v>
      </c>
      <c r="J54" s="42"/>
      <c r="K54" s="40"/>
      <c r="L54" s="41" t="str">
        <f>IF($J100=$J102,"",IF($J100&gt;$J102,I100,I102))</f>
        <v/>
      </c>
      <c r="M54" s="42"/>
      <c r="N54" s="40"/>
      <c r="O54" s="40"/>
      <c r="P54" s="42"/>
      <c r="Q54" s="46"/>
      <c r="R54" s="48"/>
      <c r="S54" s="48"/>
      <c r="T54" s="48"/>
      <c r="U54" s="48"/>
      <c r="V54" s="48"/>
    </row>
    <row r="55" spans="1:22" s="36" customFormat="1" ht="20.25" x14ac:dyDescent="0.35">
      <c r="A55" s="36">
        <v>48</v>
      </c>
      <c r="B55" s="38" t="s">
        <v>133</v>
      </c>
      <c r="C55" s="20"/>
      <c r="E55" s="36">
        <f>IF(D55&lt;=$B$5,[1]Randon_Number!A50,HLOOKUP($A$5,[1]Randon_Number!$E$2:$BQ$258,[1]Draw_Sheet!E54+1,FALSE))</f>
        <v>48</v>
      </c>
      <c r="F55" s="38" t="str">
        <f>VLOOKUP($E55,$A$8:$B$263,2,FALSE)</f>
        <v>BYE</v>
      </c>
      <c r="G55" s="39">
        <v>0</v>
      </c>
      <c r="H55" s="40"/>
      <c r="I55" s="41"/>
      <c r="J55" s="42"/>
      <c r="K55" s="40"/>
      <c r="L55" s="41"/>
      <c r="M55" s="42"/>
      <c r="N55" s="40"/>
      <c r="O55" s="40"/>
      <c r="P55" s="42"/>
      <c r="Q55" s="46"/>
      <c r="R55" s="48"/>
      <c r="S55" s="48"/>
      <c r="T55" s="48"/>
      <c r="U55" s="48"/>
      <c r="V55" s="48"/>
    </row>
    <row r="56" spans="1:22" s="36" customFormat="1" ht="20.25" x14ac:dyDescent="0.35">
      <c r="A56" s="36">
        <v>49</v>
      </c>
      <c r="B56" s="37" t="s">
        <v>88</v>
      </c>
      <c r="C56" s="20"/>
      <c r="E56" s="36">
        <f>IF(D56&lt;=$B$5,[1]Randon_Number!A51,HLOOKUP($A$5,[1]Randon_Number!$E$2:$BQ$258,[1]Draw_Sheet!E55+1,FALSE))</f>
        <v>49</v>
      </c>
      <c r="F56" s="38" t="str">
        <f>VLOOKUP($E56,$A$8:$B$263,2,FALSE)</f>
        <v>Cabinteely C.S.</v>
      </c>
      <c r="G56" s="39"/>
      <c r="H56" s="40">
        <v>13</v>
      </c>
      <c r="I56" s="41" t="str">
        <f>IF($E56=0,F57,IF($G56=$G57,"",IF($G56&gt;$G57,F56,F57)))</f>
        <v/>
      </c>
      <c r="J56" s="42"/>
      <c r="K56" s="40">
        <v>13</v>
      </c>
      <c r="L56" s="41" t="str">
        <f>IF($J104=$J106,"",IF($J104&gt;$J106,I104,I106))</f>
        <v/>
      </c>
      <c r="M56" s="42"/>
      <c r="N56" s="40"/>
      <c r="O56" s="40"/>
      <c r="P56" s="42"/>
      <c r="Q56" s="46"/>
      <c r="R56" s="48"/>
      <c r="S56" s="48"/>
      <c r="T56" s="48"/>
      <c r="U56" s="48"/>
      <c r="V56" s="48"/>
    </row>
    <row r="57" spans="1:22" s="36" customFormat="1" ht="20.25" x14ac:dyDescent="0.35">
      <c r="A57" s="36">
        <v>50</v>
      </c>
      <c r="B57" s="37" t="s">
        <v>6</v>
      </c>
      <c r="C57" s="20"/>
      <c r="E57" s="36">
        <f>IF(D57&lt;=$B$5,[1]Randon_Number!A52,HLOOKUP($A$5,[1]Randon_Number!$E$2:$BQ$258,[1]Draw_Sheet!E56+1,FALSE))</f>
        <v>50</v>
      </c>
      <c r="F57" s="38" t="str">
        <f>VLOOKUP($E57,$A$8:$B$263,2,FALSE)</f>
        <v>Tallaght C.S.</v>
      </c>
      <c r="G57" s="39"/>
      <c r="H57" s="40"/>
      <c r="I57" s="41"/>
      <c r="J57" s="42"/>
      <c r="K57" s="40"/>
      <c r="L57" s="41"/>
      <c r="M57" s="42"/>
      <c r="N57" s="40"/>
      <c r="O57" s="40"/>
      <c r="P57" s="42"/>
      <c r="Q57" s="46"/>
      <c r="R57" s="48"/>
      <c r="S57" s="48"/>
      <c r="T57" s="48"/>
      <c r="U57" s="48"/>
      <c r="V57" s="48"/>
    </row>
    <row r="58" spans="1:22" s="36" customFormat="1" ht="20.25" x14ac:dyDescent="0.35">
      <c r="A58" s="36">
        <v>51</v>
      </c>
      <c r="B58" s="37" t="s">
        <v>20</v>
      </c>
      <c r="C58" s="20"/>
      <c r="E58" s="36">
        <f>IF(D58&lt;=$B$5,[1]Randon_Number!A53,HLOOKUP($A$5,[1]Randon_Number!$E$2:$BQ$258,[1]Draw_Sheet!E57+1,FALSE))</f>
        <v>51</v>
      </c>
      <c r="F58" s="38" t="str">
        <f>VLOOKUP($E58,$A$8:$B$263,2,FALSE)</f>
        <v>Clonkeen College</v>
      </c>
      <c r="G58" s="39">
        <v>1</v>
      </c>
      <c r="H58" s="40"/>
      <c r="I58" s="41" t="str">
        <f>IF($E58=0,F59,IF($G58=$G59,"",IF($G58&gt;$G59,F58,F59)))</f>
        <v>Clonkeen College</v>
      </c>
      <c r="J58" s="42"/>
      <c r="K58" s="40"/>
      <c r="L58" s="41" t="str">
        <f>IF($J108=$J110,"",IF($J108&gt;$J110,I108,I110))</f>
        <v/>
      </c>
      <c r="M58" s="42"/>
      <c r="N58" s="40"/>
      <c r="O58" s="40"/>
      <c r="P58" s="42"/>
      <c r="Q58" s="46"/>
      <c r="R58" s="48"/>
      <c r="S58" s="48"/>
      <c r="T58" s="48"/>
      <c r="U58" s="48"/>
      <c r="V58" s="48"/>
    </row>
    <row r="59" spans="1:22" s="36" customFormat="1" ht="20.25" x14ac:dyDescent="0.35">
      <c r="A59" s="36">
        <v>52</v>
      </c>
      <c r="B59" s="38" t="s">
        <v>133</v>
      </c>
      <c r="C59" s="20"/>
      <c r="E59" s="36">
        <f>IF(D59&lt;=$B$5,[1]Randon_Number!A54,HLOOKUP($A$5,[1]Randon_Number!$E$2:$BQ$258,[1]Draw_Sheet!E58+1,FALSE))</f>
        <v>52</v>
      </c>
      <c r="F59" s="38" t="str">
        <f>VLOOKUP($E59,$A$8:$B$263,2,FALSE)</f>
        <v>BYE</v>
      </c>
      <c r="G59" s="39">
        <v>0</v>
      </c>
      <c r="H59" s="40"/>
      <c r="I59" s="41"/>
      <c r="J59" s="42"/>
      <c r="K59" s="40"/>
      <c r="L59" s="41"/>
      <c r="M59" s="42"/>
      <c r="N59" s="40"/>
      <c r="O59" s="40"/>
      <c r="P59" s="42"/>
      <c r="Q59" s="46"/>
      <c r="R59" s="48"/>
      <c r="S59" s="48"/>
      <c r="T59" s="48"/>
      <c r="U59" s="48"/>
      <c r="V59" s="48"/>
    </row>
    <row r="60" spans="1:22" s="36" customFormat="1" ht="20.25" x14ac:dyDescent="0.35">
      <c r="A60" s="36">
        <v>53</v>
      </c>
      <c r="B60" s="37" t="s">
        <v>21</v>
      </c>
      <c r="C60" s="20"/>
      <c r="E60" s="36">
        <f>IF(D60&lt;=$B$5,[1]Randon_Number!A55,HLOOKUP($A$5,[1]Randon_Number!$E$2:$BQ$258,[1]Draw_Sheet!E59+1,FALSE))</f>
        <v>53</v>
      </c>
      <c r="F60" s="38" t="str">
        <f>VLOOKUP($E60,$A$8:$B$263,2,FALSE)</f>
        <v>St. Michael's College, Ailesbury Road</v>
      </c>
      <c r="G60" s="39">
        <v>1</v>
      </c>
      <c r="H60" s="40">
        <v>14</v>
      </c>
      <c r="I60" s="41" t="str">
        <f>IF($E60=0,F61,IF($G60=$G61,"",IF($G60&gt;$G61,F60,F61)))</f>
        <v>St. Michael's College, Ailesbury Road</v>
      </c>
      <c r="J60" s="42"/>
      <c r="K60" s="40">
        <v>14</v>
      </c>
      <c r="L60" s="41" t="str">
        <f>IF($J112=$J114,"",IF($J112&gt;$J114,I112,I114))</f>
        <v/>
      </c>
      <c r="M60" s="42"/>
      <c r="N60" s="48"/>
      <c r="O60" s="46"/>
      <c r="P60" s="46"/>
      <c r="Q60" s="46"/>
      <c r="R60" s="48"/>
      <c r="S60" s="48"/>
      <c r="T60" s="48"/>
      <c r="U60" s="48"/>
      <c r="V60" s="48"/>
    </row>
    <row r="61" spans="1:22" s="36" customFormat="1" ht="20.25" x14ac:dyDescent="0.35">
      <c r="A61" s="36">
        <v>54</v>
      </c>
      <c r="B61" s="38" t="s">
        <v>133</v>
      </c>
      <c r="C61" s="20"/>
      <c r="E61" s="36">
        <f>IF(D61&lt;=$B$5,[1]Randon_Number!A56,HLOOKUP($A$5,[1]Randon_Number!$E$2:$BQ$258,[1]Draw_Sheet!E60+1,FALSE))</f>
        <v>54</v>
      </c>
      <c r="F61" s="38" t="str">
        <f>VLOOKUP($E61,$A$8:$B$263,2,FALSE)</f>
        <v>BYE</v>
      </c>
      <c r="G61" s="39">
        <v>0</v>
      </c>
      <c r="H61" s="40"/>
      <c r="I61" s="41"/>
      <c r="J61" s="42"/>
      <c r="K61" s="40"/>
      <c r="L61" s="41"/>
      <c r="M61" s="42"/>
      <c r="N61" s="48"/>
      <c r="O61" s="46"/>
      <c r="P61" s="46"/>
      <c r="Q61" s="46"/>
      <c r="R61" s="48"/>
      <c r="S61" s="48"/>
      <c r="T61" s="48"/>
      <c r="U61" s="48"/>
      <c r="V61" s="48"/>
    </row>
    <row r="62" spans="1:22" s="36" customFormat="1" ht="22.5" customHeight="1" x14ac:dyDescent="0.5">
      <c r="A62" s="36">
        <v>55</v>
      </c>
      <c r="B62" s="37" t="s">
        <v>40</v>
      </c>
      <c r="C62" s="20"/>
      <c r="E62" s="36">
        <f>IF(D62&lt;=$B$5,[1]Randon_Number!A57,HLOOKUP($A$5,[1]Randon_Number!$E$2:$BQ$258,[1]Draw_Sheet!E61+1,FALSE))</f>
        <v>55</v>
      </c>
      <c r="F62" s="38" t="str">
        <f>VLOOKUP($E62,$A$8:$B$263,2,FALSE)</f>
        <v>Collinstown Park C.C.</v>
      </c>
      <c r="G62" s="39"/>
      <c r="H62" s="40"/>
      <c r="I62" s="41" t="str">
        <f>IF($E62=0,F63,IF($G62=$G63,"",IF($G62&gt;$G63,F62,F63)))</f>
        <v/>
      </c>
      <c r="J62" s="42"/>
      <c r="K62" s="40"/>
      <c r="L62" s="41" t="str">
        <f>IF($J116=$J118,"",IF($J116&gt;$J118,I116,I118))</f>
        <v/>
      </c>
      <c r="M62" s="42"/>
      <c r="N62" s="56"/>
      <c r="O62" s="56"/>
      <c r="P62" s="56"/>
      <c r="Q62" s="46"/>
      <c r="R62" s="48"/>
      <c r="S62" s="48"/>
      <c r="T62" s="48"/>
      <c r="U62" s="48"/>
      <c r="V62" s="48"/>
    </row>
    <row r="63" spans="1:22" s="36" customFormat="1" ht="20.25" x14ac:dyDescent="0.35">
      <c r="A63" s="36">
        <v>56</v>
      </c>
      <c r="B63" s="51" t="s">
        <v>41</v>
      </c>
      <c r="C63" s="20"/>
      <c r="E63" s="36">
        <f>IF(D63&lt;=$B$5,[1]Randon_Number!A58,HLOOKUP($A$5,[1]Randon_Number!$E$2:$BQ$258,[1]Draw_Sheet!E62+1,FALSE))</f>
        <v>56</v>
      </c>
      <c r="F63" s="38" t="str">
        <f>VLOOKUP($E63,$A$8:$B$263,2,FALSE)</f>
        <v>St. Mark's C.S., Tallaght</v>
      </c>
      <c r="G63" s="39"/>
      <c r="H63" s="40"/>
      <c r="I63" s="41"/>
      <c r="J63" s="42"/>
      <c r="K63" s="40"/>
      <c r="L63" s="41"/>
      <c r="M63" s="42"/>
      <c r="N63" s="35"/>
      <c r="O63" s="34"/>
      <c r="P63" s="34"/>
      <c r="Q63" s="46"/>
      <c r="R63" s="48"/>
      <c r="S63" s="48"/>
      <c r="T63" s="48"/>
      <c r="U63" s="48"/>
      <c r="V63" s="48"/>
    </row>
    <row r="64" spans="1:22" s="36" customFormat="1" ht="20.25" x14ac:dyDescent="0.35">
      <c r="A64" s="36">
        <v>57</v>
      </c>
      <c r="B64" s="37" t="s">
        <v>35</v>
      </c>
      <c r="C64" s="20"/>
      <c r="E64" s="36">
        <f>IF(D64&lt;=$B$5,[1]Randon_Number!A59,HLOOKUP($A$5,[1]Randon_Number!$E$2:$BQ$258,[1]Draw_Sheet!E63+1,FALSE))</f>
        <v>57</v>
      </c>
      <c r="F64" s="38" t="str">
        <f>VLOOKUP($E64,$A$8:$B$263,2,FALSE)</f>
        <v>Drimnagh Castle CBS</v>
      </c>
      <c r="G64" s="39">
        <v>1</v>
      </c>
      <c r="H64" s="40">
        <v>15</v>
      </c>
      <c r="I64" s="41" t="str">
        <f>IF($E64=0,F65,IF($G64=$G65,"",IF($G64&gt;$G65,F64,F65)))</f>
        <v>Drimnagh Castle CBS</v>
      </c>
      <c r="J64" s="42"/>
      <c r="K64" s="40">
        <v>15</v>
      </c>
      <c r="L64" s="41" t="str">
        <f>IF($J120=$J122,"",IF($J120&gt;$J122,I120,I122))</f>
        <v/>
      </c>
      <c r="M64" s="42"/>
      <c r="N64" s="40"/>
      <c r="O64" s="40"/>
      <c r="P64" s="42"/>
      <c r="Q64" s="46"/>
      <c r="R64" s="48"/>
      <c r="S64" s="48"/>
      <c r="T64" s="48"/>
      <c r="U64" s="48"/>
      <c r="V64" s="48"/>
    </row>
    <row r="65" spans="1:22" s="36" customFormat="1" ht="20.25" x14ac:dyDescent="0.35">
      <c r="A65" s="36">
        <v>58</v>
      </c>
      <c r="B65" s="38" t="s">
        <v>133</v>
      </c>
      <c r="C65" s="20"/>
      <c r="E65" s="36">
        <f>IF(D65&lt;=$B$5,[1]Randon_Number!A60,HLOOKUP($A$5,[1]Randon_Number!$E$2:$BQ$258,[1]Draw_Sheet!E64+1,FALSE))</f>
        <v>58</v>
      </c>
      <c r="F65" s="38" t="str">
        <f>VLOOKUP($E65,$A$8:$B$263,2,FALSE)</f>
        <v>BYE</v>
      </c>
      <c r="G65" s="39">
        <v>0</v>
      </c>
      <c r="H65" s="40"/>
      <c r="I65" s="41"/>
      <c r="J65" s="42"/>
      <c r="K65" s="40"/>
      <c r="L65" s="41"/>
      <c r="M65" s="42"/>
      <c r="N65" s="40"/>
      <c r="O65" s="40"/>
      <c r="P65" s="42"/>
      <c r="Q65" s="46"/>
      <c r="R65" s="48"/>
      <c r="S65" s="48"/>
      <c r="T65" s="48"/>
      <c r="U65" s="48"/>
      <c r="V65" s="48"/>
    </row>
    <row r="66" spans="1:22" s="36" customFormat="1" ht="20.25" x14ac:dyDescent="0.35">
      <c r="A66" s="36">
        <v>59</v>
      </c>
      <c r="B66" s="43" t="s">
        <v>47</v>
      </c>
      <c r="C66" s="20"/>
      <c r="E66" s="36">
        <f>IF(D66&lt;=$B$5,[1]Randon_Number!A61,HLOOKUP($A$5,[1]Randon_Number!$E$2:$BQ$258,[1]Draw_Sheet!E65+1,FALSE))</f>
        <v>59</v>
      </c>
      <c r="F66" s="38" t="str">
        <f>VLOOKUP($E66,$A$8:$B$263,2,FALSE)</f>
        <v>St. MacDara's C.S., Templeogue</v>
      </c>
      <c r="G66" s="39"/>
      <c r="H66" s="40"/>
      <c r="I66" s="41" t="str">
        <f>IF($E66=0,F67,IF($G66=$G67,"",IF($G66&gt;$G67,F66,F67)))</f>
        <v/>
      </c>
      <c r="J66" s="42"/>
      <c r="K66" s="40"/>
      <c r="L66" s="41" t="str">
        <f>IF($J124=$J126,"",IF($J124&gt;$J126,I124,I126))</f>
        <v/>
      </c>
      <c r="M66" s="42"/>
      <c r="N66" s="40"/>
      <c r="O66" s="40"/>
      <c r="P66" s="42"/>
      <c r="Q66" s="46"/>
      <c r="R66" s="48"/>
      <c r="S66" s="48"/>
      <c r="T66" s="48"/>
      <c r="U66" s="48"/>
      <c r="V66" s="48"/>
    </row>
    <row r="67" spans="1:22" s="36" customFormat="1" ht="20.25" x14ac:dyDescent="0.35">
      <c r="A67" s="36">
        <v>60</v>
      </c>
      <c r="B67" s="37" t="s">
        <v>112</v>
      </c>
      <c r="C67" s="20"/>
      <c r="E67" s="36">
        <f>IF(D67&lt;=$B$5,[1]Randon_Number!A62,HLOOKUP($A$5,[1]Randon_Number!$E$2:$BQ$258,[1]Draw_Sheet!E66+1,FALSE))</f>
        <v>60</v>
      </c>
      <c r="F67" s="38" t="str">
        <f>VLOOKUP($E67,$A$8:$B$263,2,FALSE)</f>
        <v>James Street CBS</v>
      </c>
      <c r="G67" s="39"/>
      <c r="H67" s="40"/>
      <c r="I67" s="41"/>
      <c r="J67" s="42"/>
      <c r="K67" s="40"/>
      <c r="L67" s="41"/>
      <c r="M67" s="42"/>
      <c r="N67" s="40"/>
      <c r="O67" s="40"/>
      <c r="P67" s="42"/>
      <c r="Q67" s="46"/>
      <c r="R67" s="48"/>
      <c r="S67" s="48"/>
      <c r="T67" s="48"/>
      <c r="U67" s="48"/>
      <c r="V67" s="48"/>
    </row>
    <row r="68" spans="1:22" s="36" customFormat="1" ht="20.25" x14ac:dyDescent="0.35">
      <c r="A68" s="36">
        <v>61</v>
      </c>
      <c r="B68" s="51" t="s">
        <v>116</v>
      </c>
      <c r="C68" s="20"/>
      <c r="E68" s="36">
        <f>IF(D68&lt;=$B$5,[1]Randon_Number!A63,HLOOKUP($A$5,[1]Randon_Number!$E$2:$BQ$258,[1]Draw_Sheet!E67+1,FALSE))</f>
        <v>61</v>
      </c>
      <c r="F68" s="38" t="str">
        <f>VLOOKUP($E68,$A$8:$B$263,2,FALSE)</f>
        <v>St. Kilian's D.S.D., Clonskeagh</v>
      </c>
      <c r="G68" s="39">
        <v>1</v>
      </c>
      <c r="H68" s="40">
        <v>16</v>
      </c>
      <c r="I68" s="41" t="str">
        <f>IF($E68=0,F69,IF($G68=$G69,"",IF($G68&gt;$G69,F68,F69)))</f>
        <v>St. Kilian's D.S.D., Clonskeagh</v>
      </c>
      <c r="J68" s="42"/>
      <c r="K68" s="40">
        <v>16</v>
      </c>
      <c r="L68" s="41" t="str">
        <f>IF($J128=$J130,"",IF($J128&gt;$J130,I128,I130))</f>
        <v/>
      </c>
      <c r="M68" s="42"/>
      <c r="N68" s="40"/>
      <c r="O68" s="40"/>
      <c r="P68" s="42"/>
      <c r="Q68" s="46"/>
      <c r="R68" s="48"/>
      <c r="S68" s="48"/>
      <c r="T68" s="48"/>
      <c r="U68" s="48"/>
      <c r="V68" s="48"/>
    </row>
    <row r="69" spans="1:22" s="36" customFormat="1" ht="20.25" x14ac:dyDescent="0.35">
      <c r="A69" s="36">
        <v>62</v>
      </c>
      <c r="B69" s="38" t="s">
        <v>133</v>
      </c>
      <c r="C69" s="20"/>
      <c r="E69" s="36">
        <f>IF(D69&lt;=$B$5,[1]Randon_Number!A64,HLOOKUP($A$5,[1]Randon_Number!$E$2:$BQ$258,[1]Draw_Sheet!E68+1,FALSE))</f>
        <v>62</v>
      </c>
      <c r="F69" s="38" t="str">
        <f>VLOOKUP($E69,$A$8:$B$263,2,FALSE)</f>
        <v>BYE</v>
      </c>
      <c r="G69" s="39">
        <v>0</v>
      </c>
      <c r="H69" s="40"/>
      <c r="I69" s="41"/>
      <c r="J69" s="42"/>
      <c r="K69" s="40"/>
      <c r="L69" s="41"/>
      <c r="M69" s="42"/>
      <c r="N69" s="40"/>
      <c r="O69" s="40"/>
      <c r="P69" s="42"/>
      <c r="Q69" s="46"/>
      <c r="R69" s="48"/>
      <c r="S69" s="48"/>
      <c r="T69" s="48"/>
      <c r="U69" s="48"/>
      <c r="V69" s="48"/>
    </row>
    <row r="70" spans="1:22" s="36" customFormat="1" ht="20.25" x14ac:dyDescent="0.35">
      <c r="A70" s="36">
        <v>63</v>
      </c>
      <c r="B70" s="37" t="s">
        <v>139</v>
      </c>
      <c r="C70" s="20"/>
      <c r="E70" s="36">
        <f>IF(D70&lt;=$B$5,[1]Randon_Number!A65,HLOOKUP($A$5,[1]Randon_Number!$E$2:$BQ$258,[1]Draw_Sheet!E69+1,FALSE))</f>
        <v>63</v>
      </c>
      <c r="F70" s="38" t="str">
        <f>VLOOKUP($E70,$A$8:$B$263,2,FALSE)</f>
        <v>Killinarden C.S.</v>
      </c>
      <c r="G70" s="39">
        <v>1</v>
      </c>
      <c r="H70" s="40"/>
      <c r="I70" s="41" t="str">
        <f>IF($E70=0,F71,IF($G70=$G71,"",IF($G70&gt;$G71,F70,F71)))</f>
        <v>Killinarden C.S.</v>
      </c>
      <c r="J70" s="42"/>
      <c r="K70" s="40"/>
      <c r="L70" s="41" t="str">
        <f>IF($J132=$J134,"",IF($J132&gt;$J134,I132,I134))</f>
        <v/>
      </c>
      <c r="M70" s="42"/>
      <c r="N70" s="40"/>
      <c r="O70" s="40"/>
      <c r="P70" s="42"/>
      <c r="Q70" s="46"/>
      <c r="R70" s="48"/>
      <c r="S70" s="48"/>
      <c r="T70" s="48"/>
      <c r="U70" s="48"/>
      <c r="V70" s="48"/>
    </row>
    <row r="71" spans="1:22" s="36" customFormat="1" ht="20.25" x14ac:dyDescent="0.35">
      <c r="A71" s="36">
        <v>64</v>
      </c>
      <c r="B71" s="38" t="s">
        <v>133</v>
      </c>
      <c r="C71" s="20"/>
      <c r="E71" s="36">
        <f>IF(D71&lt;=$B$5,[1]Randon_Number!A66,HLOOKUP($A$5,[1]Randon_Number!$E$2:$BQ$258,[1]Draw_Sheet!E70+1,FALSE))</f>
        <v>64</v>
      </c>
      <c r="F71" s="38" t="str">
        <f>VLOOKUP($E71,$A$8:$B$263,2,FALSE)</f>
        <v>BYE</v>
      </c>
      <c r="G71" s="39">
        <v>0</v>
      </c>
      <c r="H71" s="40"/>
      <c r="I71" s="41"/>
      <c r="J71" s="42"/>
      <c r="K71" s="40"/>
      <c r="L71" s="41"/>
      <c r="M71" s="42"/>
      <c r="N71" s="40"/>
      <c r="O71" s="40"/>
      <c r="P71" s="42"/>
      <c r="Q71" s="46"/>
      <c r="R71" s="48"/>
      <c r="S71" s="48"/>
      <c r="T71" s="48"/>
      <c r="U71" s="48"/>
      <c r="V71" s="48"/>
    </row>
    <row r="72" spans="1:22" s="36" customFormat="1" ht="20.25" x14ac:dyDescent="0.35">
      <c r="A72" s="36">
        <v>65</v>
      </c>
      <c r="B72" s="37" t="s">
        <v>114</v>
      </c>
      <c r="C72" s="20"/>
      <c r="E72" s="36">
        <f>IF(D72&lt;=$B$5,[1]Randon_Number!A67,HLOOKUP($A$5,[1]Randon_Number!$E$2:$BQ$258,[1]Draw_Sheet!E71+1,FALSE))</f>
        <v>65</v>
      </c>
      <c r="F72" s="38" t="str">
        <f>VLOOKUP($E72,$A$8:$B$263,2,FALSE)</f>
        <v>St. Kevin's College, Crumlin</v>
      </c>
      <c r="G72" s="39"/>
      <c r="H72" s="40">
        <v>17</v>
      </c>
      <c r="I72" s="41" t="str">
        <f>IF($E72=0,F73,IF($G72=$G73,"",IF($G72&gt;$G73,F72,F73)))</f>
        <v/>
      </c>
      <c r="J72" s="42"/>
      <c r="K72" s="48"/>
      <c r="L72" s="46"/>
      <c r="M72" s="46"/>
      <c r="N72" s="48"/>
      <c r="O72" s="46"/>
      <c r="P72" s="46"/>
      <c r="Q72" s="46"/>
      <c r="R72" s="48"/>
      <c r="S72" s="48"/>
      <c r="T72" s="48"/>
      <c r="U72" s="48"/>
      <c r="V72" s="48"/>
    </row>
    <row r="73" spans="1:22" s="36" customFormat="1" ht="20.25" x14ac:dyDescent="0.35">
      <c r="A73" s="36">
        <v>66</v>
      </c>
      <c r="B73" s="37" t="s">
        <v>39</v>
      </c>
      <c r="C73" s="20"/>
      <c r="E73" s="36">
        <f>IF(D73&lt;=$B$5,[1]Randon_Number!A68,HLOOKUP($A$5,[1]Randon_Number!$E$2:$BQ$258,[1]Draw_Sheet!E72+1,FALSE))</f>
        <v>66</v>
      </c>
      <c r="F73" s="38" t="str">
        <f>VLOOKUP($E73,$A$8:$B$263,2,FALSE)</f>
        <v>Marian College, Ballsbridge</v>
      </c>
      <c r="G73" s="39"/>
      <c r="H73" s="40"/>
      <c r="I73" s="41"/>
      <c r="J73" s="42"/>
      <c r="K73" s="48"/>
      <c r="L73" s="46"/>
      <c r="M73" s="46"/>
      <c r="N73" s="48"/>
      <c r="O73" s="46"/>
      <c r="P73" s="46"/>
      <c r="Q73" s="46"/>
      <c r="R73" s="48"/>
      <c r="S73" s="48"/>
      <c r="T73" s="48"/>
      <c r="U73" s="48"/>
      <c r="V73" s="48"/>
    </row>
    <row r="74" spans="1:22" s="36" customFormat="1" ht="20.25" x14ac:dyDescent="0.35">
      <c r="A74" s="36">
        <v>67</v>
      </c>
      <c r="B74" s="37" t="s">
        <v>43</v>
      </c>
      <c r="C74" s="20"/>
      <c r="E74" s="36">
        <f>IF(D74&lt;=$B$5,[1]Randon_Number!A69,HLOOKUP($A$5,[1]Randon_Number!$E$2:$BQ$258,[1]Draw_Sheet!E73+1,FALSE))</f>
        <v>67</v>
      </c>
      <c r="F74" s="38" t="str">
        <f>VLOOKUP($E74,$A$8:$B$263,2,FALSE)</f>
        <v>St. Kevin's C.C., Clondalkin</v>
      </c>
      <c r="G74" s="39">
        <v>1</v>
      </c>
      <c r="H74" s="40"/>
      <c r="I74" s="41" t="str">
        <f>IF($E74=0,F75,IF($G74=$G75,"",IF($G74&gt;$G75,F74,F75)))</f>
        <v>St. Kevin's C.C., Clondalkin</v>
      </c>
      <c r="J74" s="42"/>
      <c r="K74" s="48"/>
      <c r="L74" s="46"/>
      <c r="M74" s="46"/>
      <c r="N74" s="48"/>
      <c r="O74" s="46"/>
      <c r="P74" s="46"/>
      <c r="Q74" s="46"/>
      <c r="R74" s="48"/>
      <c r="S74" s="48"/>
      <c r="T74" s="48"/>
      <c r="U74" s="48"/>
      <c r="V74" s="48"/>
    </row>
    <row r="75" spans="1:22" s="36" customFormat="1" ht="20.25" x14ac:dyDescent="0.35">
      <c r="A75" s="36">
        <v>68</v>
      </c>
      <c r="B75" s="38" t="s">
        <v>133</v>
      </c>
      <c r="C75" s="20"/>
      <c r="E75" s="36">
        <f>IF(D75&lt;=$B$5,[1]Randon_Number!A70,HLOOKUP($A$5,[1]Randon_Number!$E$2:$BQ$258,[1]Draw_Sheet!E74+1,FALSE))</f>
        <v>68</v>
      </c>
      <c r="F75" s="38" t="str">
        <f>VLOOKUP($E75,$A$8:$B$263,2,FALSE)</f>
        <v>BYE</v>
      </c>
      <c r="G75" s="39">
        <v>0</v>
      </c>
      <c r="H75" s="40"/>
      <c r="I75" s="41"/>
      <c r="J75" s="42"/>
      <c r="K75" s="48"/>
      <c r="L75" s="46"/>
      <c r="M75" s="46"/>
      <c r="N75" s="48"/>
      <c r="O75" s="46"/>
      <c r="P75" s="46"/>
      <c r="Q75" s="46"/>
      <c r="R75" s="48"/>
      <c r="S75" s="48"/>
      <c r="T75" s="48"/>
      <c r="U75" s="48"/>
      <c r="V75" s="48"/>
    </row>
    <row r="76" spans="1:22" s="36" customFormat="1" ht="20.25" x14ac:dyDescent="0.35">
      <c r="A76" s="36">
        <v>69</v>
      </c>
      <c r="B76" s="37" t="s">
        <v>92</v>
      </c>
      <c r="C76" s="20"/>
      <c r="E76" s="36">
        <f>IF(D76&lt;=$B$5,[1]Randon_Number!A71,HLOOKUP($A$5,[1]Randon_Number!$E$2:$BQ$258,[1]Draw_Sheet!E75+1,FALSE))</f>
        <v>69</v>
      </c>
      <c r="F76" s="38" t="str">
        <f>VLOOKUP($E76,$A$8:$B$263,2,FALSE)</f>
        <v>Moyle Park College, Clondalkin</v>
      </c>
      <c r="G76" s="39">
        <v>1</v>
      </c>
      <c r="H76" s="40">
        <v>18</v>
      </c>
      <c r="I76" s="41" t="str">
        <f>IF($E76=0,F77,IF($G76=$G77,"",IF($G76&gt;$G77,F76,F77)))</f>
        <v>Moyle Park College, Clondalkin</v>
      </c>
      <c r="J76" s="42"/>
      <c r="K76" s="48"/>
      <c r="L76" s="46"/>
      <c r="M76" s="46"/>
      <c r="N76" s="48"/>
      <c r="O76" s="46"/>
      <c r="P76" s="46"/>
      <c r="Q76" s="46"/>
      <c r="R76" s="48"/>
      <c r="S76" s="48"/>
      <c r="T76" s="48"/>
      <c r="U76" s="48"/>
      <c r="V76" s="48"/>
    </row>
    <row r="77" spans="1:22" s="36" customFormat="1" ht="20.25" x14ac:dyDescent="0.35">
      <c r="A77" s="36">
        <v>70</v>
      </c>
      <c r="B77" s="38" t="s">
        <v>133</v>
      </c>
      <c r="C77" s="20"/>
      <c r="E77" s="36">
        <f>IF(D77&lt;=$B$5,[1]Randon_Number!A72,HLOOKUP($A$5,[1]Randon_Number!$E$2:$BQ$258,[1]Draw_Sheet!E76+1,FALSE))</f>
        <v>70</v>
      </c>
      <c r="F77" s="38" t="str">
        <f>VLOOKUP($E77,$A$8:$B$263,2,FALSE)</f>
        <v>BYE</v>
      </c>
      <c r="G77" s="39">
        <v>0</v>
      </c>
      <c r="H77" s="40"/>
      <c r="I77" s="41"/>
      <c r="J77" s="42"/>
      <c r="K77" s="48"/>
      <c r="L77" s="46"/>
      <c r="M77" s="46"/>
      <c r="N77" s="48"/>
      <c r="O77" s="46"/>
      <c r="P77" s="46"/>
      <c r="Q77" s="46"/>
      <c r="R77" s="48"/>
      <c r="S77" s="48"/>
      <c r="T77" s="48"/>
      <c r="U77" s="48"/>
      <c r="V77" s="48"/>
    </row>
    <row r="78" spans="1:22" s="36" customFormat="1" ht="20.25" x14ac:dyDescent="0.35">
      <c r="A78" s="36">
        <v>71</v>
      </c>
      <c r="B78" s="37" t="s">
        <v>48</v>
      </c>
      <c r="C78" s="20"/>
      <c r="E78" s="36">
        <f>IF(D78&lt;=$B$5,[1]Randon_Number!A73,HLOOKUP($A$5,[1]Randon_Number!$E$2:$BQ$258,[1]Draw_Sheet!E77+1,FALSE))</f>
        <v>71</v>
      </c>
      <c r="F78" s="38" t="str">
        <f>VLOOKUP($E78,$A$8:$B$263,2,FALSE)</f>
        <v>St. John's College, Ballyfermot</v>
      </c>
      <c r="G78" s="39"/>
      <c r="H78" s="40"/>
      <c r="I78" s="41" t="str">
        <f>IF($E78=0,F79,IF($G78=$G79,"",IF($G78&gt;$G79,F78,F79)))</f>
        <v/>
      </c>
      <c r="J78" s="42"/>
      <c r="K78" s="48"/>
      <c r="L78" s="46"/>
      <c r="M78" s="46"/>
      <c r="N78" s="48"/>
      <c r="O78" s="46"/>
      <c r="P78" s="46"/>
      <c r="Q78" s="46"/>
      <c r="R78" s="48"/>
      <c r="S78" s="48"/>
      <c r="T78" s="48"/>
      <c r="U78" s="48"/>
      <c r="V78" s="48"/>
    </row>
    <row r="79" spans="1:22" s="36" customFormat="1" ht="20.25" x14ac:dyDescent="0.35">
      <c r="A79" s="36">
        <v>72</v>
      </c>
      <c r="B79" s="37" t="s">
        <v>5</v>
      </c>
      <c r="C79" s="20"/>
      <c r="E79" s="36">
        <f>IF(D79&lt;=$B$5,[1]Randon_Number!A74,HLOOKUP($A$5,[1]Randon_Number!$E$2:$BQ$258,[1]Draw_Sheet!E78+1,FALSE))</f>
        <v>72</v>
      </c>
      <c r="F79" s="38" t="str">
        <f>VLOOKUP($E79,$A$8:$B$263,2,FALSE)</f>
        <v>Oatlands College</v>
      </c>
      <c r="G79" s="39"/>
      <c r="H79" s="40"/>
      <c r="I79" s="41"/>
      <c r="J79" s="42"/>
      <c r="K79" s="48"/>
      <c r="L79" s="46"/>
      <c r="M79" s="46"/>
      <c r="N79" s="48"/>
      <c r="O79" s="46"/>
      <c r="P79" s="46"/>
      <c r="Q79" s="46"/>
      <c r="R79" s="48"/>
      <c r="S79" s="48"/>
      <c r="T79" s="48"/>
      <c r="U79" s="48"/>
      <c r="V79" s="48"/>
    </row>
    <row r="80" spans="1:22" s="36" customFormat="1" ht="20.25" x14ac:dyDescent="0.35">
      <c r="A80" s="36">
        <v>73</v>
      </c>
      <c r="B80" s="37" t="s">
        <v>17</v>
      </c>
      <c r="C80" s="20"/>
      <c r="E80" s="36">
        <f>IF(D80&lt;=$B$5,[1]Randon_Number!A75,HLOOKUP($A$5,[1]Randon_Number!$E$2:$BQ$258,[1]Draw_Sheet!E79+1,FALSE))</f>
        <v>73</v>
      </c>
      <c r="F80" s="38" t="str">
        <f>VLOOKUP($E80,$A$8:$B$263,2,FALSE)</f>
        <v>St. Benildus College, Kilmacud</v>
      </c>
      <c r="G80" s="39">
        <v>1</v>
      </c>
      <c r="H80" s="40">
        <v>19</v>
      </c>
      <c r="I80" s="41" t="str">
        <f>IF($E80=0,F81,IF($G80=$G81,"",IF($G80&gt;$G81,F80,F81)))</f>
        <v>St. Benildus College, Kilmacud</v>
      </c>
      <c r="J80" s="42"/>
      <c r="K80" s="48"/>
      <c r="L80" s="46"/>
      <c r="M80" s="46"/>
      <c r="N80" s="48"/>
      <c r="O80" s="46"/>
      <c r="P80" s="46"/>
      <c r="Q80" s="46"/>
      <c r="R80" s="48"/>
      <c r="S80" s="48"/>
      <c r="T80" s="48"/>
      <c r="U80" s="48"/>
      <c r="V80" s="48"/>
    </row>
    <row r="81" spans="1:22" s="36" customFormat="1" ht="20.25" x14ac:dyDescent="0.35">
      <c r="A81" s="36">
        <v>74</v>
      </c>
      <c r="B81" s="38" t="s">
        <v>133</v>
      </c>
      <c r="C81" s="20"/>
      <c r="E81" s="36">
        <f>IF(D81&lt;=$B$5,[1]Randon_Number!A76,HLOOKUP($A$5,[1]Randon_Number!$E$2:$BQ$258,[1]Draw_Sheet!E80+1,FALSE))</f>
        <v>74</v>
      </c>
      <c r="F81" s="38" t="str">
        <f>VLOOKUP($E81,$A$8:$B$263,2,FALSE)</f>
        <v>BYE</v>
      </c>
      <c r="G81" s="39">
        <v>0</v>
      </c>
      <c r="H81" s="40"/>
      <c r="I81" s="41"/>
      <c r="J81" s="42"/>
      <c r="K81" s="48"/>
      <c r="L81" s="46"/>
      <c r="M81" s="46"/>
      <c r="N81" s="48"/>
      <c r="O81" s="46"/>
      <c r="P81" s="46"/>
      <c r="Q81" s="46"/>
      <c r="R81" s="48"/>
      <c r="S81" s="48"/>
      <c r="T81" s="48"/>
      <c r="U81" s="48"/>
      <c r="V81" s="48"/>
    </row>
    <row r="82" spans="1:22" s="36" customFormat="1" ht="20.25" x14ac:dyDescent="0.35">
      <c r="A82" s="36">
        <v>75</v>
      </c>
      <c r="B82" s="37" t="s">
        <v>140</v>
      </c>
      <c r="C82" s="20"/>
      <c r="E82" s="36">
        <f>IF(D82&lt;=$B$5,[1]Randon_Number!A77,HLOOKUP($A$5,[1]Randon_Number!$E$2:$BQ$258,[1]Draw_Sheet!E81+1,FALSE))</f>
        <v>75</v>
      </c>
      <c r="F82" s="38" t="str">
        <f>VLOOKUP($E82,$A$8:$B$263,2,FALSE)</f>
        <v>Old Bawn C.S., Tallaght</v>
      </c>
      <c r="G82" s="39"/>
      <c r="H82" s="40"/>
      <c r="I82" s="41" t="str">
        <f>IF($E82=0,F83,IF($G82=$G83,"",IF($G82&gt;$G83,F82,F83)))</f>
        <v/>
      </c>
      <c r="J82" s="42"/>
      <c r="K82" s="48"/>
      <c r="L82" s="46"/>
      <c r="M82" s="46"/>
      <c r="N82" s="48"/>
      <c r="O82" s="46"/>
      <c r="P82" s="46"/>
      <c r="Q82" s="46"/>
      <c r="R82" s="48"/>
      <c r="S82" s="48"/>
      <c r="T82" s="48"/>
      <c r="U82" s="48"/>
      <c r="V82" s="48"/>
    </row>
    <row r="83" spans="1:22" s="36" customFormat="1" ht="20.25" x14ac:dyDescent="0.35">
      <c r="A83" s="36">
        <v>76</v>
      </c>
      <c r="B83" s="37" t="s">
        <v>141</v>
      </c>
      <c r="C83" s="20"/>
      <c r="E83" s="36">
        <f>IF(D83&lt;=$B$5,[1]Randon_Number!A78,HLOOKUP($A$5,[1]Randon_Number!$E$2:$BQ$258,[1]Draw_Sheet!E82+1,FALSE))</f>
        <v>76</v>
      </c>
      <c r="F83" s="38" t="str">
        <f>VLOOKUP($E83,$A$8:$B$263,2,FALSE)</f>
        <v>St. Aidan's C.S., Tallaght</v>
      </c>
      <c r="G83" s="39"/>
      <c r="H83" s="40"/>
      <c r="I83" s="41"/>
      <c r="J83" s="42"/>
      <c r="K83" s="48"/>
      <c r="L83" s="46"/>
      <c r="M83" s="46"/>
      <c r="N83" s="48"/>
      <c r="O83" s="46"/>
      <c r="P83" s="46"/>
      <c r="Q83" s="46"/>
      <c r="R83" s="48"/>
      <c r="S83" s="48"/>
      <c r="T83" s="48"/>
      <c r="U83" s="48"/>
      <c r="V83" s="48"/>
    </row>
    <row r="84" spans="1:22" s="36" customFormat="1" ht="20.25" x14ac:dyDescent="0.35">
      <c r="A84" s="36">
        <v>77</v>
      </c>
      <c r="B84" s="37" t="s">
        <v>15</v>
      </c>
      <c r="C84" s="20"/>
      <c r="E84" s="36">
        <f>IF(D84&lt;=$B$5,[1]Randon_Number!A79,HLOOKUP($A$5,[1]Randon_Number!$E$2:$BQ$258,[1]Draw_Sheet!E83+1,FALSE))</f>
        <v>77</v>
      </c>
      <c r="F84" s="38" t="str">
        <f>VLOOKUP($E84,$A$8:$B$263,2,FALSE)</f>
        <v>Palmerstown C.S.</v>
      </c>
      <c r="G84" s="39"/>
      <c r="H84" s="40">
        <v>20</v>
      </c>
      <c r="I84" s="41" t="str">
        <f>IF($E84=0,F85,IF($G84=$G85,"",IF($G84&gt;$G85,F84,F85)))</f>
        <v/>
      </c>
      <c r="J84" s="42"/>
      <c r="K84" s="48"/>
      <c r="L84" s="46"/>
      <c r="M84" s="46"/>
      <c r="N84" s="48"/>
      <c r="O84" s="46"/>
      <c r="P84" s="46"/>
      <c r="Q84" s="46"/>
      <c r="R84" s="48"/>
      <c r="S84" s="48"/>
      <c r="T84" s="48"/>
      <c r="U84" s="48"/>
      <c r="V84" s="48"/>
    </row>
    <row r="85" spans="1:22" s="36" customFormat="1" ht="20.25" x14ac:dyDescent="0.35">
      <c r="A85" s="36">
        <v>78</v>
      </c>
      <c r="B85" s="37" t="s">
        <v>54</v>
      </c>
      <c r="C85" s="20"/>
      <c r="E85" s="36">
        <f>IF(D85&lt;=$B$5,[1]Randon_Number!A80,HLOOKUP($A$5,[1]Randon_Number!$E$2:$BQ$258,[1]Draw_Sheet!E84+1,FALSE))</f>
        <v>78</v>
      </c>
      <c r="F85" s="38" t="str">
        <f>VLOOKUP($E85,$A$8:$B$263,2,FALSE)</f>
        <v>Rockbrook Park School</v>
      </c>
      <c r="G85" s="39"/>
      <c r="H85" s="40"/>
      <c r="I85" s="41"/>
      <c r="J85" s="42"/>
      <c r="K85" s="48"/>
      <c r="L85" s="46"/>
      <c r="M85" s="46"/>
      <c r="N85" s="48"/>
      <c r="O85" s="46"/>
      <c r="P85" s="46"/>
      <c r="Q85" s="46"/>
      <c r="R85" s="48"/>
      <c r="S85" s="48"/>
      <c r="T85" s="48"/>
      <c r="U85" s="48"/>
      <c r="V85" s="48"/>
    </row>
    <row r="86" spans="1:22" s="36" customFormat="1" ht="20.25" x14ac:dyDescent="0.35">
      <c r="A86" s="36">
        <v>79</v>
      </c>
      <c r="B86" s="37" t="s">
        <v>142</v>
      </c>
      <c r="C86" s="20"/>
      <c r="E86" s="36">
        <f>IF(D86&lt;=$B$5,[1]Randon_Number!A81,HLOOKUP($A$5,[1]Randon_Number!$E$2:$BQ$258,[1]Draw_Sheet!E85+1,FALSE))</f>
        <v>79</v>
      </c>
      <c r="F86" s="38" t="str">
        <f>VLOOKUP($E86,$A$8:$B$263,2,FALSE)</f>
        <v>Our Lady of Mercy S.S., Drimnagh</v>
      </c>
      <c r="G86" s="39"/>
      <c r="H86" s="40"/>
      <c r="I86" s="41" t="str">
        <f>IF($E86=0,F87,IF($G86=$G87,"",IF($G86&gt;$G87,F86,F87)))</f>
        <v/>
      </c>
      <c r="J86" s="42"/>
      <c r="K86" s="48"/>
      <c r="L86" s="46"/>
      <c r="M86" s="46"/>
      <c r="N86" s="48"/>
      <c r="O86" s="46"/>
      <c r="P86" s="46"/>
      <c r="Q86" s="46"/>
      <c r="R86" s="48"/>
      <c r="S86" s="48"/>
      <c r="T86" s="48"/>
      <c r="U86" s="48"/>
      <c r="V86" s="48"/>
    </row>
    <row r="87" spans="1:22" s="36" customFormat="1" ht="20.25" x14ac:dyDescent="0.35">
      <c r="A87" s="36">
        <v>80</v>
      </c>
      <c r="B87" s="37" t="s">
        <v>81</v>
      </c>
      <c r="C87" s="20"/>
      <c r="E87" s="36">
        <f>IF(D87&lt;=$B$5,[1]Randon_Number!A82,HLOOKUP($A$5,[1]Randon_Number!$E$2:$BQ$258,[1]Draw_Sheet!E86+1,FALSE))</f>
        <v>80</v>
      </c>
      <c r="F87" s="38" t="str">
        <f>VLOOKUP($E87,$A$8:$B$263,2,FALSE)</f>
        <v>Adamstown C.C.</v>
      </c>
      <c r="G87" s="39"/>
      <c r="H87" s="40"/>
      <c r="I87" s="41"/>
      <c r="J87" s="42"/>
      <c r="K87" s="48"/>
      <c r="L87" s="46"/>
      <c r="M87" s="46"/>
      <c r="N87" s="48"/>
      <c r="O87" s="46"/>
      <c r="P87" s="46"/>
      <c r="Q87" s="46"/>
      <c r="R87" s="48"/>
      <c r="S87" s="48"/>
      <c r="T87" s="48"/>
      <c r="U87" s="48"/>
      <c r="V87" s="48"/>
    </row>
    <row r="88" spans="1:22" s="36" customFormat="1" ht="20.25" x14ac:dyDescent="0.35">
      <c r="A88" s="36">
        <v>81</v>
      </c>
      <c r="B88" s="37" t="s">
        <v>28</v>
      </c>
      <c r="C88" s="20"/>
      <c r="E88" s="36">
        <f>IF(D88&lt;=$B$5,[1]Randon_Number!A83,HLOOKUP($A$5,[1]Randon_Number!$E$2:$BQ$258,[1]Draw_Sheet!E87+1,FALSE))</f>
        <v>81</v>
      </c>
      <c r="F88" s="38" t="str">
        <f>VLOOKUP($E88,$A$8:$B$263,2,FALSE)</f>
        <v>Castleknock College</v>
      </c>
      <c r="G88" s="39">
        <v>1</v>
      </c>
      <c r="H88" s="40">
        <v>21</v>
      </c>
      <c r="I88" s="41" t="str">
        <f>IF($E88=0,F89,IF($G88=$G89,"",IF($G88&gt;$G89,F88,F89)))</f>
        <v>Castleknock College</v>
      </c>
      <c r="J88" s="42"/>
      <c r="K88" s="48"/>
      <c r="L88" s="46"/>
      <c r="M88" s="46"/>
      <c r="N88" s="48"/>
      <c r="O88" s="46"/>
      <c r="P88" s="46"/>
      <c r="Q88" s="46"/>
      <c r="R88" s="48"/>
      <c r="S88" s="48"/>
      <c r="T88" s="48"/>
      <c r="U88" s="48"/>
      <c r="V88" s="48"/>
    </row>
    <row r="89" spans="1:22" s="36" customFormat="1" ht="20.25" x14ac:dyDescent="0.35">
      <c r="A89" s="36">
        <v>82</v>
      </c>
      <c r="B89" s="38" t="s">
        <v>133</v>
      </c>
      <c r="C89" s="20"/>
      <c r="E89" s="36">
        <f>IF(D89&lt;=$B$5,[1]Randon_Number!A84,HLOOKUP($A$5,[1]Randon_Number!$E$2:$BQ$258,[1]Draw_Sheet!E88+1,FALSE))</f>
        <v>82</v>
      </c>
      <c r="F89" s="38" t="str">
        <f>VLOOKUP($E89,$A$8:$B$263,2,FALSE)</f>
        <v>BYE</v>
      </c>
      <c r="G89" s="39">
        <v>0</v>
      </c>
      <c r="H89" s="40"/>
      <c r="I89" s="41"/>
      <c r="J89" s="42"/>
      <c r="K89" s="48"/>
      <c r="L89" s="46"/>
      <c r="M89" s="46"/>
      <c r="N89" s="48"/>
      <c r="O89" s="46"/>
      <c r="P89" s="46"/>
      <c r="Q89" s="46"/>
      <c r="R89" s="48"/>
      <c r="S89" s="48"/>
      <c r="T89" s="48"/>
      <c r="U89" s="48"/>
      <c r="V89" s="48"/>
    </row>
    <row r="90" spans="1:22" s="36" customFormat="1" ht="20.25" x14ac:dyDescent="0.35">
      <c r="A90" s="36">
        <v>83</v>
      </c>
      <c r="B90" s="37" t="s">
        <v>80</v>
      </c>
      <c r="C90" s="20"/>
      <c r="E90" s="36">
        <f>IF(D90&lt;=$B$5,[1]Randon_Number!A85,HLOOKUP($A$5,[1]Randon_Number!$E$2:$BQ$258,[1]Draw_Sheet!E89+1,FALSE))</f>
        <v>83</v>
      </c>
      <c r="F90" s="38" t="str">
        <f>VLOOKUP($E90,$A$8:$B$263,2,FALSE)</f>
        <v>Riversdale C.C.</v>
      </c>
      <c r="G90" s="39"/>
      <c r="H90" s="40"/>
      <c r="I90" s="41" t="str">
        <f>IF($E90=0,F91,IF($G90=$G91,"",IF($G90&gt;$G91,F90,F91)))</f>
        <v/>
      </c>
      <c r="J90" s="42"/>
      <c r="K90" s="48"/>
      <c r="L90" s="46"/>
      <c r="M90" s="46"/>
      <c r="N90" s="48"/>
      <c r="O90" s="46"/>
      <c r="P90" s="46"/>
      <c r="Q90" s="46"/>
      <c r="R90" s="48"/>
      <c r="S90" s="48"/>
      <c r="T90" s="48"/>
      <c r="U90" s="48"/>
      <c r="V90" s="48"/>
    </row>
    <row r="91" spans="1:22" s="36" customFormat="1" ht="20.25" x14ac:dyDescent="0.35">
      <c r="A91" s="36">
        <v>84</v>
      </c>
      <c r="B91" s="37" t="s">
        <v>59</v>
      </c>
      <c r="C91" s="20"/>
      <c r="E91" s="36">
        <f>IF(D91&lt;=$B$5,[1]Randon_Number!A86,HLOOKUP($A$5,[1]Randon_Number!$E$2:$BQ$258,[1]Draw_Sheet!E90+1,FALSE))</f>
        <v>84</v>
      </c>
      <c r="F91" s="38" t="str">
        <f>VLOOKUP($E91,$A$8:$B$263,2,FALSE)</f>
        <v>Colaiste Chiarain, Leixlip</v>
      </c>
      <c r="G91" s="39"/>
      <c r="H91" s="40"/>
      <c r="I91" s="41"/>
      <c r="J91" s="42"/>
      <c r="K91" s="48"/>
      <c r="L91" s="46"/>
      <c r="M91" s="46"/>
      <c r="N91" s="48"/>
      <c r="O91" s="46"/>
      <c r="P91" s="46"/>
      <c r="Q91" s="46"/>
      <c r="R91" s="48"/>
      <c r="S91" s="48"/>
      <c r="T91" s="48"/>
      <c r="U91" s="48"/>
      <c r="V91" s="48"/>
    </row>
    <row r="92" spans="1:22" s="36" customFormat="1" ht="20.25" x14ac:dyDescent="0.35">
      <c r="A92" s="36">
        <v>85</v>
      </c>
      <c r="B92" s="38" t="s">
        <v>143</v>
      </c>
      <c r="C92" s="20"/>
      <c r="E92" s="36">
        <f>IF(D92&lt;=$B$5,[1]Randon_Number!A87,HLOOKUP($A$5,[1]Randon_Number!$E$2:$BQ$258,[1]Draw_Sheet!E91+1,FALSE))</f>
        <v>85</v>
      </c>
      <c r="F92" s="38" t="str">
        <f>VLOOKUP($E92,$A$8:$B$263,2,FALSE)</f>
        <v>Luttrelstown C.C.</v>
      </c>
      <c r="G92" s="39">
        <v>1</v>
      </c>
      <c r="H92" s="40">
        <v>22</v>
      </c>
      <c r="I92" s="41" t="str">
        <f>IF($E92=0,F93,IF($G92=$G93,"",IF($G92&gt;$G93,F92,F93)))</f>
        <v>Luttrelstown C.C.</v>
      </c>
      <c r="J92" s="42"/>
      <c r="K92" s="48"/>
      <c r="L92" s="46"/>
      <c r="M92" s="46"/>
      <c r="N92" s="48"/>
      <c r="O92" s="46"/>
      <c r="P92" s="46"/>
      <c r="Q92" s="46"/>
      <c r="R92" s="48"/>
      <c r="S92" s="48"/>
      <c r="T92" s="48"/>
      <c r="U92" s="48"/>
      <c r="V92" s="48"/>
    </row>
    <row r="93" spans="1:22" s="36" customFormat="1" ht="20.25" x14ac:dyDescent="0.35">
      <c r="A93" s="36">
        <v>86</v>
      </c>
      <c r="B93" s="37" t="s">
        <v>133</v>
      </c>
      <c r="C93" s="20"/>
      <c r="E93" s="36">
        <f>IF(D93&lt;=$B$5,[1]Randon_Number!A88,HLOOKUP($A$5,[1]Randon_Number!$E$2:$BQ$258,[1]Draw_Sheet!E92+1,FALSE))</f>
        <v>86</v>
      </c>
      <c r="F93" s="38" t="str">
        <f>VLOOKUP($E93,$A$8:$B$263,2,FALSE)</f>
        <v>BYE</v>
      </c>
      <c r="G93" s="39">
        <v>0</v>
      </c>
      <c r="H93" s="40"/>
      <c r="I93" s="41"/>
      <c r="J93" s="42"/>
      <c r="K93" s="48"/>
      <c r="L93" s="46"/>
      <c r="M93" s="46"/>
      <c r="N93" s="48"/>
      <c r="O93" s="46"/>
      <c r="P93" s="46"/>
      <c r="Q93" s="46"/>
      <c r="R93" s="48"/>
      <c r="S93" s="48"/>
      <c r="T93" s="48"/>
      <c r="U93" s="48"/>
      <c r="V93" s="48"/>
    </row>
    <row r="94" spans="1:22" s="36" customFormat="1" ht="20.25" x14ac:dyDescent="0.35">
      <c r="A94" s="36">
        <v>87</v>
      </c>
      <c r="B94" s="37" t="s">
        <v>42</v>
      </c>
      <c r="C94" s="20"/>
      <c r="E94" s="36">
        <f>IF(D94&lt;=$B$5,[1]Randon_Number!A89,HLOOKUP($A$5,[1]Randon_Number!$E$2:$BQ$258,[1]Draw_Sheet!E93+1,FALSE))</f>
        <v>87</v>
      </c>
      <c r="F94" s="38" t="str">
        <f>VLOOKUP($E94,$A$8:$B$263,2,FALSE)</f>
        <v>Colaiste Phadraig CBS, Lucan</v>
      </c>
      <c r="G94" s="39"/>
      <c r="H94" s="40"/>
      <c r="I94" s="41" t="str">
        <f>IF($E94=0,F95,IF($G94=$G95,"",IF($G94&gt;$G95,F94,F95)))</f>
        <v/>
      </c>
      <c r="J94" s="42"/>
      <c r="K94" s="48"/>
      <c r="L94" s="46"/>
      <c r="M94" s="46"/>
      <c r="N94" s="48"/>
      <c r="O94" s="46"/>
      <c r="P94" s="46"/>
      <c r="Q94" s="46"/>
      <c r="R94" s="48"/>
      <c r="S94" s="48"/>
      <c r="T94" s="48"/>
      <c r="U94" s="48"/>
      <c r="V94" s="48"/>
    </row>
    <row r="95" spans="1:22" s="36" customFormat="1" ht="20.25" x14ac:dyDescent="0.35">
      <c r="A95" s="36">
        <v>88</v>
      </c>
      <c r="B95" s="37" t="s">
        <v>46</v>
      </c>
      <c r="C95" s="20"/>
      <c r="E95" s="36">
        <f>IF(D95&lt;=$B$5,[1]Randon_Number!A90,HLOOKUP($A$5,[1]Randon_Number!$E$2:$BQ$258,[1]Draw_Sheet!E94+1,FALSE))</f>
        <v>88</v>
      </c>
      <c r="F95" s="38" t="str">
        <f>VLOOKUP($E95,$A$8:$B$263,2,FALSE)</f>
        <v>Coolmine C.S.</v>
      </c>
      <c r="G95" s="39"/>
      <c r="H95" s="40"/>
      <c r="I95" s="41"/>
      <c r="J95" s="42"/>
      <c r="K95" s="48"/>
      <c r="L95" s="46"/>
      <c r="M95" s="46"/>
      <c r="N95" s="48"/>
      <c r="O95" s="46"/>
      <c r="P95" s="46"/>
      <c r="Q95" s="46"/>
      <c r="R95" s="48"/>
      <c r="S95" s="48"/>
      <c r="T95" s="48"/>
      <c r="U95" s="48"/>
      <c r="V95" s="48"/>
    </row>
    <row r="96" spans="1:22" s="36" customFormat="1" ht="20.25" x14ac:dyDescent="0.35">
      <c r="A96" s="36">
        <v>89</v>
      </c>
      <c r="B96" s="38" t="s">
        <v>144</v>
      </c>
      <c r="C96" s="20"/>
      <c r="E96" s="36">
        <f>IF(D96&lt;=$B$5,[1]Randon_Number!A91,HLOOKUP($A$5,[1]Randon_Number!$E$2:$BQ$258,[1]Draw_Sheet!E95+1,FALSE))</f>
        <v>89</v>
      </c>
      <c r="F96" s="38" t="str">
        <f>VLOOKUP($E96,$A$8:$B$263,2,FALSE)</f>
        <v>Colaiste Pobail Setanta, Clonee</v>
      </c>
      <c r="G96" s="39">
        <v>1</v>
      </c>
      <c r="H96" s="40">
        <v>23</v>
      </c>
      <c r="I96" s="41" t="str">
        <f>IF($E96=0,F97,IF($G96=$G97,"",IF($G96&gt;$G97,F96,F97)))</f>
        <v>Colaiste Pobail Setanta, Clonee</v>
      </c>
      <c r="J96" s="42"/>
      <c r="K96" s="48"/>
      <c r="L96" s="46"/>
      <c r="M96" s="46"/>
      <c r="N96" s="48"/>
      <c r="O96" s="46"/>
      <c r="P96" s="46"/>
      <c r="Q96" s="46"/>
      <c r="R96" s="48"/>
      <c r="S96" s="48"/>
      <c r="T96" s="48"/>
      <c r="U96" s="48"/>
      <c r="V96" s="48"/>
    </row>
    <row r="97" spans="1:22" s="36" customFormat="1" ht="20.25" x14ac:dyDescent="0.35">
      <c r="A97" s="36">
        <v>90</v>
      </c>
      <c r="B97" s="37" t="s">
        <v>133</v>
      </c>
      <c r="C97" s="20"/>
      <c r="E97" s="36">
        <f>IF(D97&lt;=$B$5,[1]Randon_Number!A92,HLOOKUP($A$5,[1]Randon_Number!$E$2:$BQ$258,[1]Draw_Sheet!E96+1,FALSE))</f>
        <v>90</v>
      </c>
      <c r="F97" s="38" t="str">
        <f>VLOOKUP($E97,$A$8:$B$263,2,FALSE)</f>
        <v>BYE</v>
      </c>
      <c r="G97" s="39">
        <v>0</v>
      </c>
      <c r="H97" s="40"/>
      <c r="I97" s="41"/>
      <c r="J97" s="42"/>
      <c r="K97" s="48"/>
      <c r="L97" s="46"/>
      <c r="M97" s="46"/>
      <c r="N97" s="48"/>
      <c r="O97" s="46"/>
      <c r="P97" s="46"/>
      <c r="Q97" s="46"/>
      <c r="R97" s="48"/>
      <c r="S97" s="48"/>
      <c r="T97" s="48"/>
      <c r="U97" s="48"/>
      <c r="V97" s="48"/>
    </row>
    <row r="98" spans="1:22" s="36" customFormat="1" ht="20.25" x14ac:dyDescent="0.35">
      <c r="A98" s="36">
        <v>91</v>
      </c>
      <c r="B98" s="38" t="s">
        <v>55</v>
      </c>
      <c r="C98" s="20"/>
      <c r="E98" s="36">
        <f>IF(D98&lt;=$B$5,[1]Randon_Number!A93,HLOOKUP($A$5,[1]Randon_Number!$E$2:$BQ$258,[1]Draw_Sheet!E97+1,FALSE))</f>
        <v>91</v>
      </c>
      <c r="F98" s="38" t="str">
        <f>VLOOKUP($E98,$A$8:$B$263,2,FALSE)</f>
        <v>Confey College, Leixlip</v>
      </c>
      <c r="G98" s="39">
        <v>1</v>
      </c>
      <c r="H98" s="40"/>
      <c r="I98" s="41" t="str">
        <f>IF($E98=0,F99,IF($G98=$G99,"",IF($G98&gt;$G99,F98,F99)))</f>
        <v>Confey College, Leixlip</v>
      </c>
      <c r="J98" s="42"/>
      <c r="K98" s="48"/>
      <c r="L98" s="46"/>
      <c r="M98" s="46"/>
      <c r="N98" s="48"/>
      <c r="O98" s="46"/>
      <c r="P98" s="46"/>
      <c r="Q98" s="46"/>
      <c r="R98" s="48"/>
      <c r="S98" s="48"/>
      <c r="T98" s="48"/>
      <c r="U98" s="48"/>
      <c r="V98" s="48"/>
    </row>
    <row r="99" spans="1:22" s="36" customFormat="1" ht="20.25" x14ac:dyDescent="0.35">
      <c r="A99" s="36">
        <v>92</v>
      </c>
      <c r="B99" s="37" t="s">
        <v>133</v>
      </c>
      <c r="C99" s="20"/>
      <c r="E99" s="36">
        <f>IF(D99&lt;=$B$5,[1]Randon_Number!A94,HLOOKUP($A$5,[1]Randon_Number!$E$2:$BQ$258,[1]Draw_Sheet!E98+1,FALSE))</f>
        <v>92</v>
      </c>
      <c r="F99" s="38" t="str">
        <f>VLOOKUP($E99,$A$8:$B$263,2,FALSE)</f>
        <v>BYE</v>
      </c>
      <c r="G99" s="39">
        <v>0</v>
      </c>
      <c r="H99" s="40"/>
      <c r="I99" s="41"/>
      <c r="J99" s="42"/>
      <c r="K99" s="48"/>
      <c r="L99" s="46"/>
      <c r="M99" s="46"/>
      <c r="N99" s="48"/>
      <c r="O99" s="46"/>
      <c r="P99" s="46"/>
      <c r="Q99" s="46"/>
      <c r="R99" s="48"/>
      <c r="S99" s="48"/>
      <c r="T99" s="48"/>
      <c r="U99" s="48"/>
      <c r="V99" s="48"/>
    </row>
    <row r="100" spans="1:22" s="36" customFormat="1" ht="20.25" x14ac:dyDescent="0.35">
      <c r="A100" s="36">
        <v>93</v>
      </c>
      <c r="B100" s="57" t="s">
        <v>145</v>
      </c>
      <c r="C100" s="20"/>
      <c r="E100" s="36">
        <f>IF(D100&lt;=$B$5,[1]Randon_Number!A95,HLOOKUP($A$5,[1]Randon_Number!$E$2:$BQ$258,[1]Draw_Sheet!E99+1,FALSE))</f>
        <v>93</v>
      </c>
      <c r="F100" s="38" t="str">
        <f>VLOOKUP($E100,$A$8:$B$263,2,FALSE)</f>
        <v>Scoil Dara, Kilcock</v>
      </c>
      <c r="G100" s="39"/>
      <c r="H100" s="40">
        <v>24</v>
      </c>
      <c r="I100" s="41" t="str">
        <f>IF($E100=0,F101,IF($G100=$G101,"",IF($G100&gt;$G101,F100,F101)))</f>
        <v/>
      </c>
      <c r="J100" s="42"/>
      <c r="K100" s="48"/>
      <c r="L100" s="46"/>
      <c r="M100" s="46"/>
      <c r="N100" s="48"/>
      <c r="O100" s="46"/>
      <c r="P100" s="46"/>
      <c r="Q100" s="46"/>
      <c r="R100" s="48"/>
      <c r="S100" s="48"/>
      <c r="T100" s="48"/>
      <c r="U100" s="48"/>
      <c r="V100" s="48"/>
    </row>
    <row r="101" spans="1:22" s="36" customFormat="1" ht="20.25" x14ac:dyDescent="0.35">
      <c r="A101" s="36">
        <v>94</v>
      </c>
      <c r="B101" s="58" t="s">
        <v>58</v>
      </c>
      <c r="C101" s="20"/>
      <c r="E101" s="36">
        <f>IF(D101&lt;=$B$5,[1]Randon_Number!A96,HLOOKUP($A$5,[1]Randon_Number!$E$2:$BQ$258,[1]Draw_Sheet!E100+1,FALSE))</f>
        <v>94</v>
      </c>
      <c r="F101" s="38" t="str">
        <f>VLOOKUP($E101,$A$8:$B$263,2,FALSE)</f>
        <v>Salesian College, Celbridge</v>
      </c>
      <c r="G101" s="39"/>
      <c r="H101" s="40"/>
      <c r="I101" s="41"/>
      <c r="J101" s="42"/>
      <c r="K101" s="48"/>
      <c r="L101" s="46"/>
      <c r="M101" s="46"/>
      <c r="N101" s="48"/>
      <c r="O101" s="46"/>
      <c r="P101" s="46"/>
      <c r="Q101" s="46"/>
      <c r="R101" s="48"/>
      <c r="S101" s="48"/>
      <c r="T101" s="48"/>
      <c r="U101" s="48"/>
      <c r="V101" s="48"/>
    </row>
    <row r="102" spans="1:22" s="36" customFormat="1" ht="20.25" x14ac:dyDescent="0.35">
      <c r="A102" s="36">
        <v>95</v>
      </c>
      <c r="B102" s="58" t="s">
        <v>146</v>
      </c>
      <c r="C102" s="20"/>
      <c r="E102" s="36">
        <f>IF(D102&lt;=$B$5,[1]Randon_Number!A97,HLOOKUP($A$5,[1]Randon_Number!$E$2:$BQ$258,[1]Draw_Sheet!E101+1,FALSE))</f>
        <v>95</v>
      </c>
      <c r="F102" s="38" t="str">
        <f>VLOOKUP($E102,$A$8:$B$263,2,FALSE)</f>
        <v>Maynooth S.S.</v>
      </c>
      <c r="G102" s="39"/>
      <c r="H102" s="40"/>
      <c r="I102" s="41" t="str">
        <f>IF($E102=0,F103,IF($G102=$G103,"",IF($G102&gt;$G103,F102,F103)))</f>
        <v/>
      </c>
      <c r="J102" s="42"/>
      <c r="K102" s="48"/>
      <c r="L102" s="46"/>
      <c r="M102" s="46"/>
      <c r="N102" s="48"/>
      <c r="O102" s="46"/>
      <c r="P102" s="46"/>
      <c r="Q102" s="46"/>
      <c r="R102" s="48"/>
      <c r="S102" s="48"/>
      <c r="T102" s="48"/>
      <c r="U102" s="48"/>
      <c r="V102" s="48"/>
    </row>
    <row r="103" spans="1:22" s="36" customFormat="1" ht="20.25" x14ac:dyDescent="0.35">
      <c r="A103" s="36">
        <v>96</v>
      </c>
      <c r="B103" s="49" t="s">
        <v>147</v>
      </c>
      <c r="C103" s="20"/>
      <c r="E103" s="36">
        <f>IF(D103&lt;=$B$5,[1]Randon_Number!A98,HLOOKUP($A$5,[1]Randon_Number!$E$2:$BQ$258,[1]Draw_Sheet!E102+1,FALSE))</f>
        <v>96</v>
      </c>
      <c r="F103" s="38" t="str">
        <f>VLOOKUP($E103,$A$8:$B$263,2,FALSE)</f>
        <v>Curragh P.P.</v>
      </c>
      <c r="G103" s="39"/>
      <c r="H103" s="40"/>
      <c r="I103" s="41"/>
      <c r="J103" s="42"/>
      <c r="K103" s="48"/>
      <c r="L103" s="46"/>
      <c r="M103" s="46"/>
      <c r="N103" s="48"/>
      <c r="O103" s="46"/>
      <c r="P103" s="46"/>
      <c r="Q103" s="46"/>
      <c r="R103" s="48"/>
      <c r="S103" s="48"/>
      <c r="T103" s="48"/>
      <c r="U103" s="48"/>
      <c r="V103" s="48"/>
    </row>
    <row r="104" spans="1:22" s="36" customFormat="1" ht="20.25" x14ac:dyDescent="0.35">
      <c r="A104" s="36">
        <v>97</v>
      </c>
      <c r="B104" s="49" t="s">
        <v>87</v>
      </c>
      <c r="C104" s="20"/>
      <c r="E104" s="36">
        <f>IF(D104&lt;=$B$5,[1]Randon_Number!A99,HLOOKUP($A$5,[1]Randon_Number!$E$2:$BQ$258,[1]Draw_Sheet!E103+1,FALSE))</f>
        <v>97</v>
      </c>
      <c r="F104" s="38" t="str">
        <f>VLOOKUP($E104,$A$8:$B$263,2,FALSE)</f>
        <v>St. Mary's CBS, Portlaoise</v>
      </c>
      <c r="G104" s="39">
        <v>1</v>
      </c>
      <c r="H104" s="40">
        <v>25</v>
      </c>
      <c r="I104" s="41" t="str">
        <f>IF($E104=0,F105,IF($G104=$G105,"",IF($G104&gt;$G105,F104,F105)))</f>
        <v>St. Mary's CBS, Portlaoise</v>
      </c>
      <c r="J104" s="42"/>
      <c r="K104" s="48"/>
      <c r="L104" s="46"/>
      <c r="M104" s="46"/>
      <c r="N104" s="48"/>
      <c r="O104" s="46"/>
      <c r="P104" s="46"/>
      <c r="Q104" s="46"/>
      <c r="R104" s="48"/>
      <c r="S104" s="48"/>
      <c r="T104" s="48"/>
      <c r="U104" s="48"/>
      <c r="V104" s="48"/>
    </row>
    <row r="105" spans="1:22" s="36" customFormat="1" ht="20.25" x14ac:dyDescent="0.35">
      <c r="A105" s="36">
        <v>98</v>
      </c>
      <c r="B105" s="38" t="s">
        <v>133</v>
      </c>
      <c r="C105" s="20"/>
      <c r="E105" s="36">
        <f>IF(D105&lt;=$B$5,[1]Randon_Number!A100,HLOOKUP($A$5,[1]Randon_Number!$E$2:$BQ$258,[1]Draw_Sheet!E104+1,FALSE))</f>
        <v>98</v>
      </c>
      <c r="F105" s="38" t="str">
        <f>VLOOKUP($E105,$A$8:$B$263,2,FALSE)</f>
        <v>BYE</v>
      </c>
      <c r="G105" s="39">
        <v>0</v>
      </c>
      <c r="H105" s="40"/>
      <c r="I105" s="41"/>
      <c r="J105" s="42"/>
      <c r="K105" s="48"/>
      <c r="L105" s="46"/>
      <c r="M105" s="46"/>
      <c r="N105" s="48"/>
      <c r="O105" s="46"/>
      <c r="P105" s="46"/>
      <c r="Q105" s="46"/>
      <c r="R105" s="48"/>
      <c r="S105" s="48"/>
      <c r="T105" s="48"/>
      <c r="U105" s="48"/>
      <c r="V105" s="48"/>
    </row>
    <row r="106" spans="1:22" s="36" customFormat="1" ht="20.25" x14ac:dyDescent="0.35">
      <c r="A106" s="36">
        <v>99</v>
      </c>
      <c r="B106" s="58" t="s">
        <v>118</v>
      </c>
      <c r="C106" s="20"/>
      <c r="E106" s="36">
        <f>IF(D106&lt;=$B$5,[1]Randon_Number!A101,HLOOKUP($A$5,[1]Randon_Number!$E$2:$BQ$258,[1]Draw_Sheet!E105+1,FALSE))</f>
        <v>99</v>
      </c>
      <c r="F106" s="38" t="str">
        <f>VLOOKUP($E106,$A$8:$B$263,2,FALSE)</f>
        <v>Gaelcholaiste Chill Dara, Naas</v>
      </c>
      <c r="G106" s="39"/>
      <c r="H106" s="40"/>
      <c r="I106" s="41" t="str">
        <f>IF($E106=0,F107,IF($G106=$G107,"",IF($G106&gt;$G107,F106,F107)))</f>
        <v/>
      </c>
      <c r="J106" s="42"/>
      <c r="K106" s="48"/>
      <c r="L106" s="46"/>
      <c r="M106" s="46"/>
      <c r="N106" s="48"/>
      <c r="O106" s="46"/>
      <c r="P106" s="46"/>
      <c r="Q106" s="46"/>
      <c r="R106" s="48"/>
      <c r="S106" s="48"/>
      <c r="T106" s="48"/>
      <c r="U106" s="48"/>
      <c r="V106" s="48"/>
    </row>
    <row r="107" spans="1:22" s="36" customFormat="1" ht="20.25" x14ac:dyDescent="0.35">
      <c r="A107" s="36">
        <v>100</v>
      </c>
      <c r="B107" s="59" t="s">
        <v>150</v>
      </c>
      <c r="C107" s="20"/>
      <c r="E107" s="36">
        <f>IF(D107&lt;=$B$5,[1]Randon_Number!A102,HLOOKUP($A$5,[1]Randon_Number!$E$2:$BQ$258,[1]Draw_Sheet!E106+1,FALSE))</f>
        <v>100</v>
      </c>
      <c r="F107" s="38" t="str">
        <f>VLOOKUP($E107,$A$8:$B$263,2,FALSE)</f>
        <v>St. Mel's College, Longford</v>
      </c>
      <c r="G107" s="39"/>
      <c r="H107" s="40"/>
      <c r="I107" s="41"/>
      <c r="J107" s="42"/>
      <c r="K107" s="48"/>
      <c r="L107" s="46"/>
      <c r="M107" s="46"/>
      <c r="N107" s="48"/>
      <c r="O107" s="46"/>
      <c r="P107" s="46"/>
      <c r="Q107" s="46"/>
      <c r="R107" s="48"/>
      <c r="S107" s="48"/>
      <c r="T107" s="48"/>
      <c r="U107" s="48"/>
      <c r="V107" s="48"/>
    </row>
    <row r="108" spans="1:22" s="36" customFormat="1" ht="20.25" x14ac:dyDescent="0.35">
      <c r="A108" s="36">
        <v>101</v>
      </c>
      <c r="B108" s="38" t="s">
        <v>18</v>
      </c>
      <c r="C108" s="20"/>
      <c r="E108" s="36">
        <f>IF(D108&lt;=$B$5,[1]Randon_Number!A103,HLOOKUP($A$5,[1]Randon_Number!$E$2:$BQ$258,[1]Draw_Sheet!E107+1,FALSE))</f>
        <v>101</v>
      </c>
      <c r="F108" s="38" t="str">
        <f>VLOOKUP($E108,$A$8:$B$263,2,FALSE)</f>
        <v>Athlone C.C.</v>
      </c>
      <c r="G108" s="39">
        <v>1</v>
      </c>
      <c r="H108" s="40">
        <v>26</v>
      </c>
      <c r="I108" s="41" t="str">
        <f>IF($E108=0,F109,IF($G108=$G109,"",IF($G108&gt;$G109,F108,F109)))</f>
        <v>Athlone C.C.</v>
      </c>
      <c r="J108" s="42"/>
      <c r="K108" s="48"/>
      <c r="L108" s="46"/>
      <c r="M108" s="46"/>
      <c r="N108" s="48"/>
      <c r="O108" s="46"/>
      <c r="P108" s="46"/>
      <c r="Q108" s="46"/>
      <c r="R108" s="48"/>
      <c r="S108" s="48"/>
      <c r="T108" s="48"/>
      <c r="U108" s="48"/>
      <c r="V108" s="48"/>
    </row>
    <row r="109" spans="1:22" s="36" customFormat="1" ht="20.25" x14ac:dyDescent="0.35">
      <c r="A109" s="36">
        <v>102</v>
      </c>
      <c r="B109" s="58" t="s">
        <v>133</v>
      </c>
      <c r="C109" s="20"/>
      <c r="E109" s="36">
        <f>IF(D109&lt;=$B$5,[1]Randon_Number!A104,HLOOKUP($A$5,[1]Randon_Number!$E$2:$BQ$258,[1]Draw_Sheet!E108+1,FALSE))</f>
        <v>102</v>
      </c>
      <c r="F109" s="38" t="str">
        <f>VLOOKUP($E109,$A$8:$B$263,2,FALSE)</f>
        <v>BYE</v>
      </c>
      <c r="G109" s="39">
        <v>0</v>
      </c>
      <c r="H109" s="40"/>
      <c r="I109" s="41"/>
      <c r="J109" s="42"/>
      <c r="K109" s="48"/>
      <c r="L109" s="46"/>
      <c r="M109" s="46"/>
      <c r="N109" s="48"/>
      <c r="O109" s="46"/>
      <c r="P109" s="46"/>
      <c r="Q109" s="46"/>
      <c r="R109" s="48"/>
      <c r="S109" s="48"/>
      <c r="T109" s="48"/>
      <c r="U109" s="48"/>
      <c r="V109" s="48"/>
    </row>
    <row r="110" spans="1:22" s="36" customFormat="1" ht="20.25" x14ac:dyDescent="0.35">
      <c r="A110" s="36">
        <v>103</v>
      </c>
      <c r="B110" s="38" t="s">
        <v>110</v>
      </c>
      <c r="C110" s="20"/>
      <c r="E110" s="36">
        <f>IF(D110&lt;=$B$5,[1]Randon_Number!A105,HLOOKUP($A$5,[1]Randon_Number!$E$2:$BQ$258,[1]Draw_Sheet!E109+1,FALSE))</f>
        <v>103</v>
      </c>
      <c r="F110" s="38" t="str">
        <f>VLOOKUP($E110,$A$8:$B$263,2,FALSE)</f>
        <v>Ard Scoil Chiarain, Clara</v>
      </c>
      <c r="G110" s="39">
        <v>1</v>
      </c>
      <c r="H110" s="40"/>
      <c r="I110" s="41" t="str">
        <f>IF($E110=0,F111,IF($G110=$G111,"",IF($G110&gt;$G111,F110,F111)))</f>
        <v>Ard Scoil Chiarain, Clara</v>
      </c>
      <c r="J110" s="42"/>
      <c r="K110" s="48"/>
      <c r="L110" s="46"/>
      <c r="M110" s="46"/>
      <c r="N110" s="48"/>
      <c r="O110" s="46"/>
      <c r="P110" s="46"/>
      <c r="Q110" s="46"/>
      <c r="R110" s="48"/>
      <c r="S110" s="48"/>
      <c r="T110" s="48"/>
      <c r="U110" s="48"/>
      <c r="V110" s="48"/>
    </row>
    <row r="111" spans="1:22" s="36" customFormat="1" ht="20.25" x14ac:dyDescent="0.35">
      <c r="A111" s="36">
        <v>104</v>
      </c>
      <c r="B111" s="58" t="s">
        <v>133</v>
      </c>
      <c r="C111" s="20"/>
      <c r="E111" s="36">
        <f>IF(D111&lt;=$B$5,[1]Randon_Number!A106,HLOOKUP($A$5,[1]Randon_Number!$E$2:$BQ$258,[1]Draw_Sheet!E110+1,FALSE))</f>
        <v>104</v>
      </c>
      <c r="F111" s="38" t="str">
        <f>VLOOKUP($E111,$A$8:$B$263,2,FALSE)</f>
        <v>BYE</v>
      </c>
      <c r="G111" s="39">
        <v>0</v>
      </c>
      <c r="H111" s="40"/>
      <c r="I111" s="41"/>
      <c r="J111" s="42"/>
      <c r="K111" s="48"/>
      <c r="L111" s="46"/>
      <c r="M111" s="46"/>
      <c r="N111" s="48"/>
      <c r="O111" s="46"/>
      <c r="P111" s="46"/>
      <c r="Q111" s="46"/>
      <c r="R111" s="48"/>
      <c r="S111" s="48"/>
      <c r="T111" s="48"/>
      <c r="U111" s="48"/>
      <c r="V111" s="48"/>
    </row>
    <row r="112" spans="1:22" s="36" customFormat="1" ht="20.25" x14ac:dyDescent="0.35">
      <c r="A112" s="36">
        <v>105</v>
      </c>
      <c r="B112" s="57" t="s">
        <v>148</v>
      </c>
      <c r="C112" s="20"/>
      <c r="E112" s="36">
        <f>IF(D112&lt;=$B$5,[1]Randon_Number!A107,HLOOKUP($A$5,[1]Randon_Number!$E$2:$BQ$258,[1]Draw_Sheet!E111+1,FALSE))</f>
        <v>105</v>
      </c>
      <c r="F112" s="38" t="str">
        <f>VLOOKUP($E112,$A$8:$B$263,2,FALSE)</f>
        <v>Castlepollard C.C.</v>
      </c>
      <c r="G112" s="39"/>
      <c r="H112" s="40">
        <v>27</v>
      </c>
      <c r="I112" s="41" t="str">
        <f>IF($E112=0,F113,IF($G112=$G113,"",IF($G112&gt;$G113,F112,F113)))</f>
        <v/>
      </c>
      <c r="J112" s="42"/>
      <c r="K112" s="48"/>
      <c r="L112" s="46"/>
      <c r="M112" s="46"/>
      <c r="N112" s="48"/>
      <c r="O112" s="46"/>
      <c r="P112" s="46"/>
      <c r="Q112" s="46"/>
      <c r="R112" s="48"/>
      <c r="S112" s="48"/>
      <c r="T112" s="48"/>
      <c r="U112" s="48"/>
      <c r="V112" s="48"/>
    </row>
    <row r="113" spans="1:22" s="36" customFormat="1" ht="20.25" x14ac:dyDescent="0.35">
      <c r="A113" s="36">
        <v>106</v>
      </c>
      <c r="B113" s="59" t="s">
        <v>149</v>
      </c>
      <c r="C113" s="20"/>
      <c r="E113" s="36">
        <f>IF(D113&lt;=$B$5,[1]Randon_Number!A108,HLOOKUP($A$5,[1]Randon_Number!$E$2:$BQ$258,[1]Draw_Sheet!E112+1,FALSE))</f>
        <v>106</v>
      </c>
      <c r="F113" s="38" t="str">
        <f>VLOOKUP($E113,$A$8:$B$263,2,FALSE)</f>
        <v>St. Joseph's S.S., Rochfortbridge</v>
      </c>
      <c r="G113" s="39"/>
      <c r="H113" s="40"/>
      <c r="I113" s="41"/>
      <c r="J113" s="42"/>
      <c r="K113" s="48"/>
      <c r="L113" s="46"/>
      <c r="M113" s="46"/>
      <c r="N113" s="48"/>
      <c r="O113" s="46"/>
      <c r="P113" s="46"/>
      <c r="Q113" s="46"/>
      <c r="R113" s="48"/>
      <c r="S113" s="48"/>
      <c r="T113" s="48"/>
      <c r="U113" s="48"/>
      <c r="V113" s="48"/>
    </row>
    <row r="114" spans="1:22" s="36" customFormat="1" ht="20.25" x14ac:dyDescent="0.35">
      <c r="A114" s="36">
        <v>107</v>
      </c>
      <c r="B114" s="38" t="s">
        <v>22</v>
      </c>
      <c r="C114" s="20"/>
      <c r="E114" s="36">
        <f>IF(D114&lt;=$B$5,[1]Randon_Number!A109,HLOOKUP($A$5,[1]Randon_Number!$E$2:$BQ$258,[1]Draw_Sheet!E113+1,FALSE))</f>
        <v>107</v>
      </c>
      <c r="F114" s="38" t="str">
        <f>VLOOKUP($E114,$A$8:$B$263,2,FALSE)</f>
        <v>Moate C.S.</v>
      </c>
      <c r="G114" s="39"/>
      <c r="H114" s="40"/>
      <c r="I114" s="41" t="str">
        <f>IF($E114=0,F115,IF($G114=$G115,"",IF($G114&gt;$G115,F114,F115)))</f>
        <v/>
      </c>
      <c r="J114" s="42"/>
      <c r="K114" s="48"/>
      <c r="L114" s="46"/>
      <c r="M114" s="46"/>
      <c r="N114" s="48"/>
      <c r="O114" s="46"/>
      <c r="P114" s="46"/>
      <c r="Q114" s="46"/>
      <c r="R114" s="48"/>
      <c r="S114" s="48"/>
      <c r="T114" s="48"/>
      <c r="U114" s="48"/>
      <c r="V114" s="48"/>
    </row>
    <row r="115" spans="1:22" s="36" customFormat="1" ht="20.25" x14ac:dyDescent="0.35">
      <c r="A115" s="36">
        <v>108</v>
      </c>
      <c r="B115" s="38" t="s">
        <v>11</v>
      </c>
      <c r="C115" s="20"/>
      <c r="E115" s="36">
        <f>IF(D115&lt;=$B$5,[1]Randon_Number!A110,HLOOKUP($A$5,[1]Randon_Number!$E$2:$BQ$258,[1]Draw_Sheet!E114+1,FALSE))</f>
        <v>108</v>
      </c>
      <c r="F115" s="38" t="str">
        <f>VLOOKUP($E115,$A$8:$B$263,2,FALSE)</f>
        <v>Patrician S.S., Newbridge</v>
      </c>
      <c r="G115" s="39"/>
      <c r="H115" s="40"/>
      <c r="I115" s="41"/>
      <c r="J115" s="42"/>
      <c r="K115" s="48"/>
      <c r="L115" s="46"/>
      <c r="M115" s="46"/>
      <c r="N115" s="48"/>
      <c r="O115" s="46"/>
      <c r="P115" s="46"/>
      <c r="Q115" s="46"/>
      <c r="R115" s="48"/>
      <c r="S115" s="48"/>
      <c r="T115" s="48"/>
      <c r="U115" s="48"/>
      <c r="V115" s="48"/>
    </row>
    <row r="116" spans="1:22" s="36" customFormat="1" ht="20.25" x14ac:dyDescent="0.35">
      <c r="A116" s="36">
        <v>109</v>
      </c>
      <c r="B116" s="38" t="s">
        <v>56</v>
      </c>
      <c r="C116" s="20"/>
      <c r="E116" s="36">
        <f>IF(D116&lt;=$B$5,[1]Randon_Number!A111,HLOOKUP($A$5,[1]Randon_Number!$E$2:$BQ$258,[1]Draw_Sheet!E115+1,FALSE))</f>
        <v>109</v>
      </c>
      <c r="F116" s="38" t="str">
        <f>VLOOKUP($E116,$A$8:$B$263,2,FALSE)</f>
        <v>Presentation College, Bray</v>
      </c>
      <c r="G116" s="39">
        <v>1</v>
      </c>
      <c r="H116" s="40">
        <v>28</v>
      </c>
      <c r="I116" s="41" t="str">
        <f>IF($E116=0,F117,IF($G116=$G117,"",IF($G116&gt;$G117,F116,F117)))</f>
        <v>Presentation College, Bray</v>
      </c>
      <c r="J116" s="42"/>
      <c r="K116" s="48"/>
      <c r="L116" s="46"/>
      <c r="M116" s="46"/>
      <c r="N116" s="48"/>
      <c r="O116" s="46"/>
      <c r="P116" s="46"/>
      <c r="Q116" s="46"/>
      <c r="R116" s="48"/>
      <c r="S116" s="48"/>
      <c r="T116" s="48"/>
      <c r="U116" s="48"/>
      <c r="V116" s="48"/>
    </row>
    <row r="117" spans="1:22" s="36" customFormat="1" ht="20.25" x14ac:dyDescent="0.35">
      <c r="A117" s="36">
        <v>110</v>
      </c>
      <c r="B117" s="59" t="s">
        <v>133</v>
      </c>
      <c r="C117" s="20"/>
      <c r="E117" s="36">
        <f>IF(D117&lt;=$B$5,[1]Randon_Number!A112,HLOOKUP($A$5,[1]Randon_Number!$E$2:$BQ$258,[1]Draw_Sheet!E116+1,FALSE))</f>
        <v>110</v>
      </c>
      <c r="F117" s="38" t="str">
        <f>VLOOKUP($E117,$A$8:$B$263,2,FALSE)</f>
        <v>BYE</v>
      </c>
      <c r="G117" s="39">
        <v>0</v>
      </c>
      <c r="H117" s="40"/>
      <c r="I117" s="41"/>
      <c r="J117" s="42"/>
      <c r="K117" s="48"/>
      <c r="L117" s="46"/>
      <c r="M117" s="46"/>
      <c r="N117" s="48"/>
      <c r="O117" s="46"/>
      <c r="P117" s="46"/>
      <c r="Q117" s="46"/>
      <c r="R117" s="48"/>
      <c r="S117" s="48"/>
      <c r="T117" s="48"/>
      <c r="U117" s="48"/>
      <c r="V117" s="48"/>
    </row>
    <row r="118" spans="1:22" s="36" customFormat="1" ht="20.25" x14ac:dyDescent="0.35">
      <c r="A118" s="36">
        <v>111</v>
      </c>
      <c r="B118" s="59" t="s">
        <v>95</v>
      </c>
      <c r="C118" s="20"/>
      <c r="E118" s="36">
        <f>IF(D118&lt;=$B$5,[1]Randon_Number!A113,HLOOKUP($A$5,[1]Randon_Number!$E$2:$BQ$258,[1]Draw_Sheet!E117+1,FALSE))</f>
        <v>111</v>
      </c>
      <c r="F118" s="38" t="str">
        <f>VLOOKUP($E118,$A$8:$B$263,2,FALSE)</f>
        <v>Arklow CBS</v>
      </c>
      <c r="G118" s="39"/>
      <c r="H118" s="40"/>
      <c r="I118" s="41" t="str">
        <f>IF($E118=0,F119,IF($G118=$G119,"",IF($G118&gt;$G119,F118,F119)))</f>
        <v/>
      </c>
      <c r="J118" s="42"/>
      <c r="K118" s="48"/>
      <c r="L118" s="46"/>
      <c r="M118" s="46"/>
      <c r="N118" s="48"/>
      <c r="O118" s="46"/>
      <c r="P118" s="46"/>
      <c r="Q118" s="46"/>
      <c r="R118" s="48"/>
      <c r="S118" s="48"/>
      <c r="T118" s="48"/>
      <c r="U118" s="48"/>
      <c r="V118" s="48"/>
    </row>
    <row r="119" spans="1:22" s="36" customFormat="1" ht="20.25" x14ac:dyDescent="0.35">
      <c r="A119" s="36">
        <v>112</v>
      </c>
      <c r="B119" s="59" t="s">
        <v>151</v>
      </c>
      <c r="C119" s="20"/>
      <c r="E119" s="36">
        <f>IF(D119&lt;=$B$5,[1]Randon_Number!A114,HLOOKUP($A$5,[1]Randon_Number!$E$2:$BQ$258,[1]Draw_Sheet!E118+1,FALSE))</f>
        <v>112</v>
      </c>
      <c r="F119" s="38" t="str">
        <f>VLOOKUP($E119,$A$8:$B$263,2,FALSE)</f>
        <v>CBS New Ross</v>
      </c>
      <c r="G119" s="39"/>
      <c r="H119" s="40"/>
      <c r="I119" s="41"/>
      <c r="J119" s="42"/>
      <c r="K119" s="48"/>
      <c r="L119" s="46"/>
      <c r="M119" s="46"/>
      <c r="N119" s="48"/>
      <c r="O119" s="46"/>
      <c r="P119" s="46"/>
      <c r="Q119" s="46"/>
      <c r="R119" s="48"/>
      <c r="S119" s="48"/>
      <c r="T119" s="48"/>
      <c r="U119" s="48"/>
      <c r="V119" s="48"/>
    </row>
    <row r="120" spans="1:22" s="36" customFormat="1" ht="20.25" x14ac:dyDescent="0.35">
      <c r="A120" s="36">
        <v>113</v>
      </c>
      <c r="B120" s="38" t="s">
        <v>100</v>
      </c>
      <c r="C120" s="20"/>
      <c r="E120" s="36">
        <f>IF(D120&lt;=$B$5,[1]Randon_Number!A115,HLOOKUP($A$5,[1]Randon_Number!$E$2:$BQ$258,[1]Draw_Sheet!E119+1,FALSE))</f>
        <v>113</v>
      </c>
      <c r="F120" s="38" t="str">
        <f>VLOOKUP($E120,$A$8:$B$263,2,FALSE)</f>
        <v>Borris V.S.</v>
      </c>
      <c r="G120" s="39">
        <v>1</v>
      </c>
      <c r="H120" s="40">
        <v>29</v>
      </c>
      <c r="I120" s="41" t="str">
        <f>IF($E120=0,F121,IF($G120=$G121,"",IF($G120&gt;$G121,F120,F121)))</f>
        <v>Borris V.S.</v>
      </c>
      <c r="J120" s="42"/>
      <c r="K120" s="48"/>
      <c r="L120" s="46"/>
      <c r="M120" s="46"/>
      <c r="N120" s="48"/>
      <c r="O120" s="46"/>
      <c r="P120" s="46"/>
      <c r="Q120" s="46"/>
      <c r="R120" s="48"/>
      <c r="S120" s="48"/>
      <c r="T120" s="48"/>
      <c r="U120" s="48"/>
      <c r="V120" s="48"/>
    </row>
    <row r="121" spans="1:22" s="36" customFormat="1" ht="20.25" x14ac:dyDescent="0.35">
      <c r="A121" s="36">
        <v>114</v>
      </c>
      <c r="B121" s="59" t="s">
        <v>133</v>
      </c>
      <c r="C121" s="20"/>
      <c r="E121" s="36">
        <f>IF(D121&lt;=$B$5,[1]Randon_Number!A116,HLOOKUP($A$5,[1]Randon_Number!$E$2:$BQ$258,[1]Draw_Sheet!E120+1,FALSE))</f>
        <v>114</v>
      </c>
      <c r="F121" s="38" t="str">
        <f>VLOOKUP($E121,$A$8:$B$263,2,FALSE)</f>
        <v>BYE</v>
      </c>
      <c r="G121" s="39">
        <v>0</v>
      </c>
      <c r="H121" s="40"/>
      <c r="I121" s="41"/>
      <c r="J121" s="42"/>
      <c r="K121" s="48"/>
      <c r="L121" s="46"/>
      <c r="M121" s="46"/>
      <c r="N121" s="48"/>
      <c r="O121" s="46"/>
      <c r="P121" s="46"/>
      <c r="Q121" s="46"/>
      <c r="R121" s="48"/>
      <c r="S121" s="48"/>
      <c r="T121" s="48"/>
      <c r="U121" s="48"/>
      <c r="V121" s="48"/>
    </row>
    <row r="122" spans="1:22" s="36" customFormat="1" ht="20.25" x14ac:dyDescent="0.35">
      <c r="A122" s="36">
        <v>115</v>
      </c>
      <c r="B122" s="59" t="s">
        <v>152</v>
      </c>
      <c r="C122" s="20"/>
      <c r="E122" s="36">
        <f>IF(D122&lt;=$B$5,[1]Randon_Number!A117,HLOOKUP($A$5,[1]Randon_Number!$E$2:$BQ$258,[1]Draw_Sheet!E121+1,FALSE))</f>
        <v>115</v>
      </c>
      <c r="F122" s="38" t="str">
        <f>VLOOKUP($E122,$A$8:$B$263,2,FALSE)</f>
        <v>Colaiste Abbain, Adamstown</v>
      </c>
      <c r="G122" s="39"/>
      <c r="H122" s="40"/>
      <c r="I122" s="41" t="str">
        <f>IF($E122=0,F123,IF($G122=$G123,"",IF($G122&gt;$G123,F122,F123)))</f>
        <v/>
      </c>
      <c r="J122" s="42"/>
      <c r="K122" s="48"/>
      <c r="L122" s="46"/>
      <c r="M122" s="46"/>
      <c r="N122" s="48"/>
      <c r="O122" s="46"/>
      <c r="P122" s="46"/>
      <c r="Q122" s="46"/>
      <c r="R122" s="48"/>
      <c r="S122" s="48"/>
      <c r="T122" s="48"/>
      <c r="U122" s="48"/>
      <c r="V122" s="48"/>
    </row>
    <row r="123" spans="1:22" s="36" customFormat="1" ht="20.25" x14ac:dyDescent="0.35">
      <c r="A123" s="36">
        <v>116</v>
      </c>
      <c r="B123" s="59" t="s">
        <v>97</v>
      </c>
      <c r="C123" s="20"/>
      <c r="E123" s="36">
        <f>IF(D123&lt;=$B$5,[1]Randon_Number!A118,HLOOKUP($A$5,[1]Randon_Number!$E$2:$BQ$258,[1]Draw_Sheet!E122+1,FALSE))</f>
        <v>116</v>
      </c>
      <c r="F123" s="38" t="str">
        <f>VLOOKUP($E123,$A$8:$B$263,2,FALSE)</f>
        <v>Gorey C.S.</v>
      </c>
      <c r="G123" s="39"/>
      <c r="H123" s="40"/>
      <c r="I123" s="41"/>
      <c r="J123" s="42"/>
      <c r="K123" s="48"/>
      <c r="L123" s="46"/>
      <c r="M123" s="46"/>
      <c r="N123" s="48"/>
      <c r="O123" s="46"/>
      <c r="P123" s="46"/>
      <c r="Q123" s="46"/>
      <c r="R123" s="48"/>
      <c r="S123" s="48"/>
      <c r="T123" s="48"/>
      <c r="U123" s="48"/>
      <c r="V123" s="48"/>
    </row>
    <row r="124" spans="1:22" s="36" customFormat="1" ht="20.25" x14ac:dyDescent="0.35">
      <c r="A124" s="36">
        <v>117</v>
      </c>
      <c r="B124" s="38" t="s">
        <v>99</v>
      </c>
      <c r="C124" s="20"/>
      <c r="E124" s="36">
        <f>IF(D124&lt;=$B$5,[1]Randon_Number!A119,HLOOKUP($A$5,[1]Randon_Number!$E$2:$BQ$258,[1]Draw_Sheet!E123+1,FALSE))</f>
        <v>117</v>
      </c>
      <c r="F124" s="38" t="str">
        <f>VLOOKUP($E124,$A$8:$B$263,2,FALSE)</f>
        <v>Wexford CBS</v>
      </c>
      <c r="G124" s="39">
        <v>1</v>
      </c>
      <c r="H124" s="40">
        <v>30</v>
      </c>
      <c r="I124" s="41" t="str">
        <f>IF($E124=0,F125,IF($G124=$G125,"",IF($G124&gt;$G125,F124,F125)))</f>
        <v>Wexford CBS</v>
      </c>
      <c r="J124" s="42"/>
      <c r="K124" s="48"/>
      <c r="L124" s="46"/>
      <c r="M124" s="46"/>
      <c r="N124" s="48"/>
      <c r="O124" s="46"/>
      <c r="P124" s="46"/>
      <c r="Q124" s="46"/>
      <c r="R124" s="48"/>
      <c r="S124" s="48"/>
      <c r="T124" s="48"/>
      <c r="U124" s="48"/>
      <c r="V124" s="48"/>
    </row>
    <row r="125" spans="1:22" s="36" customFormat="1" ht="20.25" x14ac:dyDescent="0.35">
      <c r="A125" s="36">
        <v>118</v>
      </c>
      <c r="B125" s="38" t="s">
        <v>133</v>
      </c>
      <c r="C125" s="20"/>
      <c r="E125" s="36">
        <f>IF(D125&lt;=$B$5,[1]Randon_Number!A120,HLOOKUP($A$5,[1]Randon_Number!$E$2:$BQ$258,[1]Draw_Sheet!E124+1,FALSE))</f>
        <v>118</v>
      </c>
      <c r="F125" s="38" t="str">
        <f>VLOOKUP($E125,$A$8:$B$263,2,FALSE)</f>
        <v>BYE</v>
      </c>
      <c r="G125" s="39">
        <v>0</v>
      </c>
      <c r="H125" s="40"/>
      <c r="I125" s="41"/>
      <c r="J125" s="42"/>
      <c r="K125" s="48"/>
      <c r="L125" s="46"/>
      <c r="M125" s="46"/>
      <c r="N125" s="48"/>
      <c r="O125" s="46"/>
      <c r="P125" s="46"/>
      <c r="Q125" s="46"/>
      <c r="R125" s="48"/>
      <c r="S125" s="48"/>
      <c r="T125" s="48"/>
      <c r="U125" s="48"/>
      <c r="V125" s="48"/>
    </row>
    <row r="126" spans="1:22" s="36" customFormat="1" ht="20.25" x14ac:dyDescent="0.35">
      <c r="A126" s="36">
        <v>119</v>
      </c>
      <c r="B126" s="38" t="s">
        <v>153</v>
      </c>
      <c r="C126" s="20"/>
      <c r="E126" s="36">
        <f>IF(D126&lt;=$B$5,[1]Randon_Number!A121,HLOOKUP($A$5,[1]Randon_Number!$E$2:$BQ$258,[1]Draw_Sheet!E125+1,FALSE))</f>
        <v>119</v>
      </c>
      <c r="F126" s="38" t="str">
        <f>VLOOKUP($E126,$A$8:$B$263,2,FALSE)</f>
        <v>Tullow C.S.</v>
      </c>
      <c r="G126" s="39">
        <v>1</v>
      </c>
      <c r="H126" s="40"/>
      <c r="I126" s="41" t="str">
        <f>IF($E126=0,F127,IF($G126=$G127,"",IF($G126&gt;$G127,F126,F127)))</f>
        <v>Tullow C.S.</v>
      </c>
      <c r="J126" s="42"/>
      <c r="K126" s="48"/>
      <c r="L126" s="46"/>
      <c r="M126" s="46"/>
      <c r="N126" s="48"/>
      <c r="O126" s="46"/>
      <c r="P126" s="46"/>
      <c r="Q126" s="46"/>
      <c r="R126" s="48"/>
      <c r="S126" s="48"/>
      <c r="T126" s="48"/>
      <c r="U126" s="48"/>
      <c r="V126" s="48"/>
    </row>
    <row r="127" spans="1:22" s="36" customFormat="1" ht="20.25" x14ac:dyDescent="0.35">
      <c r="A127" s="36">
        <v>120</v>
      </c>
      <c r="B127" s="59" t="s">
        <v>133</v>
      </c>
      <c r="C127" s="20"/>
      <c r="E127" s="36">
        <f>IF(D127&lt;=$B$5,[1]Randon_Number!A122,HLOOKUP($A$5,[1]Randon_Number!$E$2:$BQ$258,[1]Draw_Sheet!E126+1,FALSE))</f>
        <v>120</v>
      </c>
      <c r="F127" s="38" t="str">
        <f>VLOOKUP($E127,$A$8:$B$263,2,FALSE)</f>
        <v>BYE</v>
      </c>
      <c r="G127" s="39">
        <v>0</v>
      </c>
      <c r="H127" s="40"/>
      <c r="I127" s="41"/>
      <c r="J127" s="42"/>
      <c r="K127" s="48"/>
      <c r="L127" s="46"/>
      <c r="M127" s="46"/>
      <c r="N127" s="48"/>
      <c r="O127" s="46"/>
      <c r="P127" s="46"/>
      <c r="Q127" s="46"/>
      <c r="R127" s="48"/>
      <c r="S127" s="48"/>
      <c r="T127" s="48"/>
      <c r="U127" s="48"/>
      <c r="V127" s="48"/>
    </row>
    <row r="128" spans="1:22" s="36" customFormat="1" ht="20.25" x14ac:dyDescent="0.35">
      <c r="A128" s="36">
        <v>121</v>
      </c>
      <c r="B128" s="59" t="s">
        <v>154</v>
      </c>
      <c r="C128" s="20"/>
      <c r="E128" s="36">
        <f>IF(D128&lt;=$B$5,[1]Randon_Number!A123,HLOOKUP($A$5,[1]Randon_Number!$E$2:$BQ$258,[1]Draw_Sheet!E127+1,FALSE))</f>
        <v>121</v>
      </c>
      <c r="F128" s="38" t="str">
        <f>VLOOKUP($E128,$A$8:$B$263,2,FALSE)</f>
        <v>St. Mary's CBS, Enniscorthy</v>
      </c>
      <c r="G128" s="39"/>
      <c r="H128" s="40">
        <v>31</v>
      </c>
      <c r="I128" s="41" t="str">
        <f>IF($E128=0,F129,IF($G128=$G129,"",IF($G128&gt;$G129,F128,F129)))</f>
        <v/>
      </c>
      <c r="J128" s="42"/>
      <c r="K128" s="48"/>
      <c r="L128" s="46"/>
      <c r="M128" s="46"/>
      <c r="N128" s="48"/>
      <c r="O128" s="46"/>
      <c r="P128" s="46"/>
      <c r="Q128" s="46"/>
      <c r="R128" s="48"/>
      <c r="S128" s="48"/>
      <c r="T128" s="48"/>
      <c r="U128" s="48"/>
      <c r="V128" s="48"/>
    </row>
    <row r="129" spans="1:22" s="36" customFormat="1" ht="20.25" x14ac:dyDescent="0.35">
      <c r="A129" s="36">
        <v>122</v>
      </c>
      <c r="B129" s="59" t="s">
        <v>38</v>
      </c>
      <c r="C129" s="20"/>
      <c r="E129" s="36">
        <f>IF(D129&lt;=$B$5,[1]Randon_Number!A124,HLOOKUP($A$5,[1]Randon_Number!$E$2:$BQ$258,[1]Draw_Sheet!E128+1,FALSE))</f>
        <v>122</v>
      </c>
      <c r="F129" s="38" t="str">
        <f>VLOOKUP($E129,$A$8:$B$263,2,FALSE)</f>
        <v>St. Kieran's College, Kilkenny</v>
      </c>
      <c r="G129" s="39"/>
      <c r="H129" s="40"/>
      <c r="I129" s="41"/>
      <c r="J129" s="42"/>
      <c r="K129" s="48"/>
      <c r="L129" s="46"/>
      <c r="M129" s="46"/>
      <c r="N129" s="48"/>
      <c r="O129" s="46"/>
      <c r="P129" s="46"/>
      <c r="Q129" s="46"/>
      <c r="R129" s="48"/>
      <c r="S129" s="48"/>
      <c r="T129" s="48"/>
      <c r="U129" s="48"/>
      <c r="V129" s="48"/>
    </row>
    <row r="130" spans="1:22" s="36" customFormat="1" ht="20.25" x14ac:dyDescent="0.35">
      <c r="A130" s="36">
        <v>123</v>
      </c>
      <c r="B130" s="59" t="s">
        <v>155</v>
      </c>
      <c r="C130" s="20"/>
      <c r="E130" s="36">
        <f>IF(D130&lt;=$B$5,[1]Randon_Number!A125,HLOOKUP($A$5,[1]Randon_Number!$E$2:$BQ$258,[1]Draw_Sheet!E129+1,FALSE))</f>
        <v>123</v>
      </c>
      <c r="F130" s="38" t="str">
        <f>VLOOKUP($E130,$A$8:$B$263,2,FALSE)</f>
        <v>Grennan College, Thomastown</v>
      </c>
      <c r="G130" s="39"/>
      <c r="H130" s="40"/>
      <c r="I130" s="41" t="str">
        <f>IF($E130=0,F131,IF($G130=$G131,"",IF($G130&gt;$G131,F130,F131)))</f>
        <v/>
      </c>
      <c r="J130" s="42"/>
      <c r="K130" s="48"/>
      <c r="L130" s="46"/>
      <c r="M130" s="46"/>
      <c r="N130" s="48"/>
      <c r="O130" s="46"/>
      <c r="P130" s="46"/>
      <c r="Q130" s="46"/>
      <c r="R130" s="48"/>
      <c r="S130" s="48"/>
      <c r="T130" s="48"/>
      <c r="U130" s="48"/>
      <c r="V130" s="48"/>
    </row>
    <row r="131" spans="1:22" s="36" customFormat="1" ht="20.25" x14ac:dyDescent="0.35">
      <c r="A131" s="36">
        <v>124</v>
      </c>
      <c r="B131" s="59" t="s">
        <v>156</v>
      </c>
      <c r="C131" s="20"/>
      <c r="E131" s="36">
        <f>IF(D131&lt;=$B$5,[1]Randon_Number!A126,HLOOKUP($A$5,[1]Randon_Number!$E$2:$BQ$258,[1]Draw_Sheet!E130+1,FALSE))</f>
        <v>124</v>
      </c>
      <c r="F131" s="38" t="str">
        <f>VLOOKUP($E131,$A$8:$B$263,2,FALSE)</f>
        <v>Colaiste Cois Siuire, Mooncoin</v>
      </c>
      <c r="G131" s="39"/>
      <c r="H131" s="40"/>
      <c r="I131" s="41"/>
      <c r="J131" s="42"/>
      <c r="K131" s="48"/>
      <c r="L131" s="46"/>
      <c r="M131" s="46"/>
      <c r="N131" s="48"/>
      <c r="O131" s="46"/>
      <c r="P131" s="46"/>
      <c r="Q131" s="46"/>
      <c r="R131" s="48"/>
      <c r="S131" s="48"/>
      <c r="T131" s="48"/>
      <c r="U131" s="48"/>
      <c r="V131" s="48"/>
    </row>
    <row r="132" spans="1:22" s="36" customFormat="1" ht="20.25" x14ac:dyDescent="0.35">
      <c r="A132" s="36">
        <v>125</v>
      </c>
      <c r="B132" s="38" t="s">
        <v>126</v>
      </c>
      <c r="C132" s="20"/>
      <c r="E132" s="36">
        <f>IF(D132&lt;=$B$5,[1]Randon_Number!A127,HLOOKUP($A$5,[1]Randon_Number!$E$2:$BQ$258,[1]Draw_Sheet!E131+1,FALSE))</f>
        <v>125</v>
      </c>
      <c r="F132" s="38" t="str">
        <f>VLOOKUP($E132,$A$8:$B$263,2,FALSE)</f>
        <v>Colaiste Eoin, Hacketstown</v>
      </c>
      <c r="G132" s="39">
        <v>1</v>
      </c>
      <c r="H132" s="40">
        <v>32</v>
      </c>
      <c r="I132" s="41" t="str">
        <f>IF($E132=0,F133,IF($G132=$G133,"",IF($G132&gt;$G133,F132,F133)))</f>
        <v>Colaiste Eoin, Hacketstown</v>
      </c>
      <c r="J132" s="42"/>
      <c r="K132" s="48"/>
      <c r="L132" s="46"/>
      <c r="M132" s="46"/>
      <c r="N132" s="48"/>
      <c r="O132" s="46"/>
      <c r="P132" s="46"/>
      <c r="Q132" s="46"/>
      <c r="R132" s="48"/>
      <c r="S132" s="48"/>
      <c r="T132" s="48"/>
      <c r="U132" s="48"/>
      <c r="V132" s="48"/>
    </row>
    <row r="133" spans="1:22" s="36" customFormat="1" ht="20.25" x14ac:dyDescent="0.35">
      <c r="A133" s="36">
        <v>126</v>
      </c>
      <c r="B133" s="59" t="s">
        <v>133</v>
      </c>
      <c r="C133" s="20"/>
      <c r="E133" s="36">
        <f>IF(D133&lt;=$B$5,[1]Randon_Number!A128,HLOOKUP($A$5,[1]Randon_Number!$E$2:$BQ$258,[1]Draw_Sheet!E132+1,FALSE))</f>
        <v>126</v>
      </c>
      <c r="F133" s="38" t="str">
        <f>VLOOKUP($E133,$A$8:$B$263,2,FALSE)</f>
        <v>BYE</v>
      </c>
      <c r="G133" s="39">
        <v>0</v>
      </c>
      <c r="H133" s="40"/>
      <c r="I133" s="41"/>
      <c r="J133" s="42"/>
      <c r="K133" s="48"/>
      <c r="L133" s="46"/>
      <c r="M133" s="46"/>
      <c r="N133" s="48"/>
      <c r="O133" s="46"/>
      <c r="P133" s="46"/>
      <c r="Q133" s="46"/>
      <c r="R133" s="48"/>
      <c r="S133" s="48"/>
      <c r="T133" s="48"/>
      <c r="U133" s="48"/>
      <c r="V133" s="48"/>
    </row>
    <row r="134" spans="1:22" s="36" customFormat="1" ht="20.25" x14ac:dyDescent="0.35">
      <c r="A134" s="36">
        <v>127</v>
      </c>
      <c r="B134" s="59" t="s">
        <v>96</v>
      </c>
      <c r="C134" s="20"/>
      <c r="E134" s="36">
        <f>IF(D134&lt;=$B$5,[1]Randon_Number!A129,HLOOKUP($A$5,[1]Randon_Number!$E$2:$BQ$258,[1]Draw_Sheet!E133+1,FALSE))</f>
        <v>127</v>
      </c>
      <c r="F134" s="38" t="str">
        <f>VLOOKUP($E134,$A$8:$B$263,2,FALSE)</f>
        <v>Enniscorthy V.C.</v>
      </c>
      <c r="G134" s="39"/>
      <c r="H134" s="40"/>
      <c r="I134" s="41" t="str">
        <f>IF($E134=0,F135,IF($G134=$G135,"",IF($G134&gt;$G135,F134,F135)))</f>
        <v/>
      </c>
      <c r="J134" s="42"/>
      <c r="K134" s="48"/>
      <c r="L134" s="46"/>
      <c r="M134" s="46"/>
      <c r="N134" s="48"/>
      <c r="O134" s="46"/>
      <c r="P134" s="46"/>
      <c r="Q134" s="46"/>
      <c r="R134" s="48"/>
      <c r="S134" s="48"/>
      <c r="T134" s="48"/>
      <c r="U134" s="48"/>
      <c r="V134" s="48"/>
    </row>
    <row r="135" spans="1:22" s="36" customFormat="1" ht="20.25" x14ac:dyDescent="0.35">
      <c r="A135" s="36">
        <v>128</v>
      </c>
      <c r="B135" s="59" t="s">
        <v>122</v>
      </c>
      <c r="C135" s="20"/>
      <c r="E135" s="36">
        <f>IF(D135&lt;=$B$5,[1]Randon_Number!A130,HLOOKUP($A$5,[1]Randon_Number!$E$2:$BQ$258,[1]Draw_Sheet!E134+1,FALSE))</f>
        <v>128</v>
      </c>
      <c r="F135" s="38" t="str">
        <f>VLOOKUP($E135,$A$8:$B$263,2,FALSE)</f>
        <v>Gaelcholaiste na Mara, Arklow</v>
      </c>
      <c r="G135" s="39"/>
      <c r="H135" s="40"/>
      <c r="I135" s="41"/>
      <c r="J135" s="42"/>
      <c r="K135" s="48"/>
      <c r="L135" s="46"/>
      <c r="M135" s="46"/>
      <c r="N135" s="48"/>
      <c r="O135" s="46"/>
      <c r="P135" s="46"/>
      <c r="Q135" s="46"/>
      <c r="R135" s="48"/>
      <c r="S135" s="48"/>
      <c r="T135" s="48"/>
      <c r="U135" s="48"/>
      <c r="V135" s="48"/>
    </row>
    <row r="136" spans="1:22" x14ac:dyDescent="0.3">
      <c r="A136" s="8"/>
      <c r="B136" s="9"/>
      <c r="C136" s="9"/>
      <c r="D136" s="8"/>
      <c r="E136" s="8"/>
      <c r="F136" s="10"/>
      <c r="G136" s="8"/>
      <c r="I136" s="11"/>
      <c r="J136" s="11"/>
      <c r="L136" s="11"/>
      <c r="M136" s="11"/>
      <c r="O136" s="11"/>
      <c r="P136" s="11"/>
      <c r="Q136" s="11"/>
    </row>
    <row r="137" spans="1:22" x14ac:dyDescent="0.3">
      <c r="A137" s="8"/>
      <c r="B137" s="9"/>
      <c r="C137" s="9"/>
      <c r="D137" s="8"/>
      <c r="E137" s="8"/>
      <c r="F137" s="10"/>
      <c r="G137" s="8"/>
      <c r="I137" s="11"/>
      <c r="J137" s="11"/>
      <c r="L137" s="11"/>
      <c r="M137" s="11"/>
      <c r="O137" s="11"/>
      <c r="P137" s="11"/>
      <c r="Q137" s="11"/>
    </row>
    <row r="138" spans="1:22" x14ac:dyDescent="0.3">
      <c r="A138" s="8"/>
      <c r="B138" s="9"/>
      <c r="C138" s="9"/>
      <c r="D138" s="8"/>
      <c r="E138" s="8"/>
      <c r="F138" s="10"/>
      <c r="G138" s="8"/>
      <c r="I138" s="11"/>
      <c r="J138" s="11"/>
      <c r="L138" s="11"/>
      <c r="M138" s="11"/>
      <c r="O138" s="11"/>
      <c r="P138" s="11"/>
      <c r="Q138" s="11"/>
    </row>
    <row r="139" spans="1:22" x14ac:dyDescent="0.3">
      <c r="A139" s="8"/>
      <c r="B139" s="9"/>
      <c r="C139" s="9"/>
      <c r="D139" s="8"/>
      <c r="E139" s="8"/>
      <c r="F139" s="10"/>
      <c r="G139" s="8"/>
      <c r="I139" s="11"/>
      <c r="J139" s="11"/>
      <c r="L139" s="11"/>
      <c r="M139" s="11"/>
      <c r="O139" s="11"/>
      <c r="P139" s="11"/>
      <c r="Q139" s="11"/>
    </row>
    <row r="140" spans="1:22" x14ac:dyDescent="0.3">
      <c r="A140" s="8"/>
      <c r="B140" s="9"/>
      <c r="C140" s="9"/>
      <c r="D140" s="8"/>
      <c r="E140" s="8"/>
      <c r="F140" s="10"/>
      <c r="G140" s="8"/>
      <c r="I140" s="11"/>
      <c r="J140" s="11"/>
      <c r="L140" s="11"/>
      <c r="M140" s="11"/>
      <c r="O140" s="11"/>
      <c r="P140" s="11"/>
      <c r="Q140" s="11"/>
    </row>
    <row r="141" spans="1:22" x14ac:dyDescent="0.3">
      <c r="A141" s="8"/>
      <c r="B141" s="9"/>
      <c r="C141" s="9"/>
      <c r="D141" s="8"/>
      <c r="E141" s="8"/>
      <c r="F141" s="10"/>
      <c r="G141" s="8"/>
      <c r="I141" s="11"/>
      <c r="J141" s="11"/>
      <c r="L141" s="11"/>
      <c r="M141" s="11"/>
      <c r="O141" s="11"/>
      <c r="P141" s="11"/>
      <c r="Q141" s="11"/>
    </row>
    <row r="142" spans="1:22" x14ac:dyDescent="0.3">
      <c r="A142" s="8"/>
      <c r="B142" s="9"/>
      <c r="C142" s="9"/>
      <c r="D142" s="8"/>
      <c r="E142" s="8"/>
      <c r="F142" s="10"/>
      <c r="G142" s="8"/>
      <c r="I142" s="11"/>
      <c r="J142" s="11"/>
      <c r="L142" s="11"/>
      <c r="M142" s="11"/>
      <c r="O142" s="11"/>
      <c r="P142" s="11"/>
      <c r="Q142" s="11"/>
    </row>
    <row r="143" spans="1:22" x14ac:dyDescent="0.3">
      <c r="A143" s="8"/>
      <c r="B143" s="9"/>
      <c r="C143" s="9"/>
      <c r="D143" s="8"/>
      <c r="E143" s="8"/>
      <c r="F143" s="10"/>
      <c r="G143" s="8"/>
      <c r="I143" s="11"/>
      <c r="J143" s="11"/>
      <c r="L143" s="11"/>
      <c r="M143" s="11"/>
      <c r="O143" s="11"/>
      <c r="P143" s="11"/>
      <c r="Q143" s="11"/>
    </row>
    <row r="144" spans="1:22" x14ac:dyDescent="0.3">
      <c r="A144" s="8"/>
      <c r="B144" s="9"/>
      <c r="C144" s="9"/>
      <c r="D144" s="8"/>
      <c r="E144" s="8"/>
      <c r="F144" s="10"/>
      <c r="G144" s="8"/>
      <c r="I144" s="11"/>
      <c r="J144" s="11"/>
      <c r="L144" s="11"/>
      <c r="M144" s="11"/>
      <c r="O144" s="11"/>
      <c r="P144" s="11"/>
      <c r="Q144" s="11"/>
    </row>
    <row r="145" spans="1:17" x14ac:dyDescent="0.3">
      <c r="A145" s="8"/>
      <c r="B145" s="9"/>
      <c r="C145" s="9"/>
      <c r="D145" s="8"/>
      <c r="E145" s="8"/>
      <c r="F145" s="10"/>
      <c r="G145" s="8"/>
      <c r="I145" s="11"/>
      <c r="J145" s="11"/>
      <c r="L145" s="11"/>
      <c r="M145" s="11"/>
      <c r="O145" s="11"/>
      <c r="P145" s="11"/>
      <c r="Q145" s="11"/>
    </row>
    <row r="146" spans="1:17" x14ac:dyDescent="0.3">
      <c r="A146" s="8"/>
      <c r="B146" s="9"/>
      <c r="C146" s="9"/>
      <c r="D146" s="8"/>
      <c r="E146" s="8"/>
      <c r="F146" s="10"/>
      <c r="G146" s="8"/>
      <c r="I146" s="11"/>
      <c r="J146" s="11"/>
      <c r="L146" s="11"/>
      <c r="M146" s="11"/>
      <c r="O146" s="11"/>
      <c r="P146" s="11"/>
      <c r="Q146" s="11"/>
    </row>
    <row r="147" spans="1:17" x14ac:dyDescent="0.3">
      <c r="A147" s="8"/>
      <c r="B147" s="9"/>
      <c r="C147" s="9"/>
      <c r="D147" s="8"/>
      <c r="E147" s="8"/>
      <c r="F147" s="10"/>
      <c r="G147" s="8"/>
      <c r="I147" s="11"/>
      <c r="J147" s="11"/>
      <c r="L147" s="11"/>
      <c r="M147" s="11"/>
      <c r="O147" s="11"/>
      <c r="P147" s="11"/>
      <c r="Q147" s="11"/>
    </row>
    <row r="148" spans="1:17" x14ac:dyDescent="0.3">
      <c r="A148" s="8"/>
      <c r="B148" s="9"/>
      <c r="C148" s="9"/>
      <c r="D148" s="8"/>
      <c r="E148" s="8"/>
      <c r="F148" s="10"/>
      <c r="G148" s="8"/>
      <c r="I148" s="11"/>
      <c r="J148" s="11"/>
      <c r="L148" s="11"/>
      <c r="M148" s="11"/>
      <c r="O148" s="11"/>
      <c r="P148" s="11"/>
      <c r="Q148" s="11"/>
    </row>
    <row r="149" spans="1:17" x14ac:dyDescent="0.3">
      <c r="A149" s="8"/>
      <c r="B149" s="9"/>
      <c r="C149" s="9"/>
      <c r="D149" s="8"/>
      <c r="E149" s="8"/>
      <c r="F149" s="10"/>
      <c r="G149" s="8"/>
      <c r="I149" s="11"/>
      <c r="J149" s="11"/>
      <c r="L149" s="11"/>
      <c r="M149" s="11"/>
      <c r="O149" s="11"/>
      <c r="P149" s="11"/>
      <c r="Q149" s="11"/>
    </row>
    <row r="150" spans="1:17" x14ac:dyDescent="0.3">
      <c r="A150" s="8"/>
      <c r="B150" s="9"/>
      <c r="C150" s="9"/>
      <c r="D150" s="8"/>
      <c r="E150" s="8"/>
      <c r="F150" s="10"/>
      <c r="G150" s="8"/>
      <c r="I150" s="11"/>
      <c r="J150" s="11"/>
      <c r="L150" s="11"/>
      <c r="M150" s="11"/>
      <c r="O150" s="11"/>
      <c r="P150" s="11"/>
      <c r="Q150" s="11"/>
    </row>
    <row r="151" spans="1:17" x14ac:dyDescent="0.3">
      <c r="A151" s="8"/>
      <c r="B151" s="9"/>
      <c r="C151" s="9"/>
      <c r="D151" s="8"/>
      <c r="E151" s="8"/>
      <c r="F151" s="10"/>
      <c r="G151" s="8"/>
      <c r="I151" s="11"/>
      <c r="J151" s="11"/>
      <c r="L151" s="11"/>
      <c r="M151" s="11"/>
      <c r="O151" s="11"/>
      <c r="P151" s="11"/>
      <c r="Q151" s="11"/>
    </row>
    <row r="152" spans="1:17" x14ac:dyDescent="0.3">
      <c r="A152" s="8"/>
      <c r="B152" s="9"/>
      <c r="C152" s="9"/>
      <c r="D152" s="8"/>
      <c r="E152" s="8"/>
      <c r="F152" s="10"/>
      <c r="G152" s="8"/>
      <c r="I152" s="11"/>
      <c r="J152" s="11"/>
      <c r="L152" s="11"/>
      <c r="M152" s="11"/>
      <c r="O152" s="11"/>
      <c r="P152" s="11"/>
      <c r="Q152" s="11"/>
    </row>
    <row r="153" spans="1:17" x14ac:dyDescent="0.3">
      <c r="A153" s="8"/>
      <c r="B153" s="9"/>
      <c r="C153" s="9"/>
      <c r="D153" s="8"/>
      <c r="E153" s="8"/>
      <c r="F153" s="10"/>
      <c r="G153" s="8"/>
      <c r="I153" s="11"/>
      <c r="J153" s="11"/>
      <c r="L153" s="11"/>
      <c r="M153" s="11"/>
      <c r="O153" s="11"/>
      <c r="P153" s="11"/>
      <c r="Q153" s="11"/>
    </row>
    <row r="154" spans="1:17" x14ac:dyDescent="0.3">
      <c r="A154" s="8"/>
      <c r="B154" s="9"/>
      <c r="C154" s="9"/>
      <c r="D154" s="8"/>
      <c r="E154" s="8"/>
      <c r="F154" s="10"/>
      <c r="G154" s="8"/>
      <c r="I154" s="11"/>
      <c r="J154" s="11"/>
      <c r="L154" s="11"/>
      <c r="M154" s="11"/>
      <c r="O154" s="11"/>
      <c r="P154" s="11"/>
      <c r="Q154" s="11"/>
    </row>
    <row r="155" spans="1:17" x14ac:dyDescent="0.3">
      <c r="A155" s="8"/>
      <c r="B155" s="9"/>
      <c r="C155" s="9"/>
      <c r="D155" s="8"/>
      <c r="E155" s="8"/>
      <c r="F155" s="10"/>
      <c r="G155" s="8"/>
      <c r="I155" s="11"/>
      <c r="J155" s="11"/>
      <c r="L155" s="11"/>
      <c r="M155" s="11"/>
      <c r="O155" s="11"/>
      <c r="P155" s="11"/>
      <c r="Q155" s="11"/>
    </row>
    <row r="156" spans="1:17" x14ac:dyDescent="0.3">
      <c r="A156" s="8"/>
      <c r="B156" s="9"/>
      <c r="C156" s="9"/>
      <c r="D156" s="8"/>
      <c r="E156" s="8"/>
      <c r="F156" s="10"/>
      <c r="G156" s="8"/>
      <c r="I156" s="11"/>
      <c r="J156" s="11"/>
      <c r="L156" s="11"/>
      <c r="M156" s="11"/>
      <c r="O156" s="11"/>
      <c r="P156" s="11"/>
      <c r="Q156" s="11"/>
    </row>
    <row r="157" spans="1:17" x14ac:dyDescent="0.3">
      <c r="A157" s="8"/>
      <c r="B157" s="9"/>
      <c r="C157" s="9"/>
      <c r="D157" s="8"/>
      <c r="E157" s="8"/>
      <c r="F157" s="10"/>
      <c r="G157" s="8"/>
      <c r="I157" s="11"/>
      <c r="J157" s="11"/>
      <c r="L157" s="11"/>
      <c r="M157" s="11"/>
      <c r="O157" s="11"/>
      <c r="P157" s="11"/>
      <c r="Q157" s="11"/>
    </row>
    <row r="158" spans="1:17" x14ac:dyDescent="0.3">
      <c r="A158" s="8"/>
      <c r="B158" s="9"/>
      <c r="C158" s="9"/>
      <c r="D158" s="8"/>
      <c r="E158" s="8"/>
      <c r="F158" s="10"/>
      <c r="G158" s="8"/>
      <c r="I158" s="11"/>
      <c r="J158" s="11"/>
      <c r="L158" s="11"/>
      <c r="M158" s="11"/>
      <c r="O158" s="11"/>
      <c r="P158" s="11"/>
      <c r="Q158" s="11"/>
    </row>
    <row r="159" spans="1:17" x14ac:dyDescent="0.3">
      <c r="A159" s="8"/>
      <c r="B159" s="9"/>
      <c r="C159" s="9"/>
      <c r="D159" s="8"/>
      <c r="E159" s="8"/>
      <c r="F159" s="10"/>
      <c r="G159" s="8"/>
      <c r="I159" s="11"/>
      <c r="J159" s="11"/>
      <c r="L159" s="11"/>
      <c r="M159" s="11"/>
      <c r="O159" s="11"/>
      <c r="P159" s="11"/>
      <c r="Q159" s="11"/>
    </row>
    <row r="160" spans="1:17" x14ac:dyDescent="0.3">
      <c r="A160" s="8"/>
      <c r="B160" s="9"/>
      <c r="C160" s="9"/>
      <c r="D160" s="8"/>
      <c r="E160" s="8"/>
      <c r="F160" s="10"/>
      <c r="G160" s="8"/>
      <c r="I160" s="11"/>
      <c r="J160" s="11"/>
      <c r="L160" s="11"/>
      <c r="M160" s="11"/>
      <c r="O160" s="11"/>
      <c r="P160" s="11"/>
      <c r="Q160" s="11"/>
    </row>
    <row r="161" spans="1:17" x14ac:dyDescent="0.3">
      <c r="A161" s="8"/>
      <c r="B161" s="9"/>
      <c r="C161" s="9"/>
      <c r="D161" s="8"/>
      <c r="E161" s="8"/>
      <c r="F161" s="10"/>
      <c r="G161" s="8"/>
      <c r="I161" s="11"/>
      <c r="J161" s="11"/>
      <c r="L161" s="11"/>
      <c r="M161" s="11"/>
      <c r="O161" s="11"/>
      <c r="P161" s="11"/>
      <c r="Q161" s="11"/>
    </row>
    <row r="162" spans="1:17" x14ac:dyDescent="0.3">
      <c r="A162" s="8"/>
      <c r="B162" s="9"/>
      <c r="C162" s="9"/>
      <c r="D162" s="8"/>
      <c r="E162" s="8"/>
      <c r="F162" s="10"/>
      <c r="G162" s="8"/>
      <c r="I162" s="11"/>
      <c r="J162" s="11"/>
      <c r="L162" s="11"/>
      <c r="M162" s="11"/>
      <c r="O162" s="11"/>
      <c r="P162" s="11"/>
      <c r="Q162" s="11"/>
    </row>
    <row r="163" spans="1:17" x14ac:dyDescent="0.3">
      <c r="A163" s="8"/>
      <c r="B163" s="9"/>
      <c r="C163" s="9"/>
      <c r="D163" s="8"/>
      <c r="E163" s="8"/>
      <c r="F163" s="10"/>
      <c r="G163" s="8"/>
      <c r="I163" s="11"/>
      <c r="J163" s="11"/>
      <c r="L163" s="11"/>
      <c r="M163" s="11"/>
      <c r="O163" s="11"/>
      <c r="P163" s="11"/>
      <c r="Q163" s="11"/>
    </row>
    <row r="164" spans="1:17" x14ac:dyDescent="0.3">
      <c r="A164" s="8"/>
      <c r="B164" s="9"/>
      <c r="C164" s="9"/>
      <c r="D164" s="8"/>
      <c r="E164" s="8"/>
      <c r="F164" s="10"/>
      <c r="G164" s="8"/>
      <c r="I164" s="11"/>
      <c r="J164" s="11"/>
      <c r="L164" s="11"/>
      <c r="M164" s="11"/>
      <c r="O164" s="11"/>
      <c r="P164" s="11"/>
      <c r="Q164" s="11"/>
    </row>
    <row r="165" spans="1:17" x14ac:dyDescent="0.3">
      <c r="A165" s="8"/>
      <c r="B165" s="9"/>
      <c r="C165" s="9"/>
      <c r="D165" s="8"/>
      <c r="E165" s="8"/>
      <c r="F165" s="10"/>
      <c r="G165" s="8"/>
      <c r="I165" s="11"/>
      <c r="J165" s="11"/>
      <c r="L165" s="11"/>
      <c r="M165" s="11"/>
      <c r="O165" s="11"/>
      <c r="P165" s="11"/>
      <c r="Q165" s="11"/>
    </row>
    <row r="166" spans="1:17" x14ac:dyDescent="0.3">
      <c r="A166" s="8"/>
      <c r="B166" s="9"/>
      <c r="C166" s="9"/>
      <c r="D166" s="8"/>
      <c r="E166" s="8"/>
      <c r="F166" s="10"/>
      <c r="G166" s="8"/>
      <c r="I166" s="11"/>
      <c r="J166" s="11"/>
      <c r="L166" s="11"/>
      <c r="M166" s="11"/>
      <c r="O166" s="11"/>
      <c r="P166" s="11"/>
      <c r="Q166" s="11"/>
    </row>
    <row r="167" spans="1:17" x14ac:dyDescent="0.3">
      <c r="A167" s="8"/>
      <c r="B167" s="9"/>
      <c r="C167" s="9"/>
      <c r="D167" s="8"/>
      <c r="E167" s="8"/>
      <c r="F167" s="10"/>
      <c r="G167" s="8"/>
      <c r="I167" s="11"/>
      <c r="J167" s="11"/>
      <c r="L167" s="11"/>
      <c r="M167" s="11"/>
      <c r="O167" s="11"/>
      <c r="P167" s="11"/>
      <c r="Q167" s="11"/>
    </row>
    <row r="168" spans="1:17" x14ac:dyDescent="0.3">
      <c r="A168" s="8"/>
      <c r="B168" s="9"/>
      <c r="C168" s="9"/>
      <c r="D168" s="8"/>
      <c r="E168" s="8"/>
      <c r="F168" s="10"/>
      <c r="G168" s="8"/>
      <c r="I168" s="11"/>
      <c r="J168" s="11"/>
      <c r="L168" s="11"/>
      <c r="M168" s="11"/>
      <c r="O168" s="11"/>
      <c r="P168" s="11"/>
      <c r="Q168" s="11"/>
    </row>
    <row r="169" spans="1:17" x14ac:dyDescent="0.3">
      <c r="A169" s="8"/>
      <c r="B169" s="9"/>
      <c r="C169" s="9"/>
      <c r="D169" s="8"/>
      <c r="E169" s="8"/>
      <c r="F169" s="10"/>
      <c r="G169" s="8"/>
      <c r="I169" s="11"/>
      <c r="J169" s="11"/>
      <c r="L169" s="11"/>
      <c r="M169" s="11"/>
      <c r="O169" s="11"/>
      <c r="P169" s="11"/>
      <c r="Q169" s="11"/>
    </row>
    <row r="170" spans="1:17" x14ac:dyDescent="0.3">
      <c r="A170" s="8"/>
      <c r="B170" s="9"/>
      <c r="C170" s="9"/>
      <c r="D170" s="8"/>
      <c r="E170" s="8"/>
      <c r="F170" s="10"/>
      <c r="G170" s="8"/>
      <c r="I170" s="11"/>
      <c r="J170" s="11"/>
      <c r="L170" s="11"/>
      <c r="M170" s="11"/>
      <c r="O170" s="11"/>
      <c r="P170" s="11"/>
      <c r="Q170" s="11"/>
    </row>
    <row r="171" spans="1:17" x14ac:dyDescent="0.3">
      <c r="A171" s="8"/>
      <c r="B171" s="9"/>
      <c r="C171" s="9"/>
      <c r="D171" s="8"/>
      <c r="E171" s="8"/>
      <c r="F171" s="10"/>
      <c r="G171" s="8"/>
      <c r="I171" s="11"/>
      <c r="J171" s="11"/>
      <c r="L171" s="11"/>
      <c r="M171" s="11"/>
      <c r="O171" s="11"/>
      <c r="P171" s="11"/>
      <c r="Q171" s="11"/>
    </row>
    <row r="172" spans="1:17" x14ac:dyDescent="0.3">
      <c r="A172" s="8"/>
      <c r="B172" s="9"/>
      <c r="C172" s="9"/>
      <c r="D172" s="8"/>
      <c r="E172" s="8"/>
      <c r="F172" s="10"/>
      <c r="G172" s="8"/>
      <c r="I172" s="11"/>
      <c r="J172" s="11"/>
      <c r="L172" s="11"/>
      <c r="M172" s="11"/>
      <c r="O172" s="11"/>
      <c r="P172" s="11"/>
      <c r="Q172" s="11"/>
    </row>
    <row r="173" spans="1:17" x14ac:dyDescent="0.3">
      <c r="A173" s="8"/>
      <c r="B173" s="9"/>
      <c r="C173" s="9"/>
      <c r="D173" s="8"/>
      <c r="E173" s="8"/>
      <c r="F173" s="10"/>
      <c r="G173" s="8"/>
      <c r="I173" s="11"/>
      <c r="J173" s="11"/>
      <c r="L173" s="11"/>
      <c r="M173" s="11"/>
      <c r="O173" s="11"/>
      <c r="P173" s="11"/>
      <c r="Q173" s="11"/>
    </row>
    <row r="174" spans="1:17" x14ac:dyDescent="0.3">
      <c r="A174" s="8"/>
      <c r="B174" s="9"/>
      <c r="C174" s="9"/>
      <c r="D174" s="8"/>
      <c r="E174" s="8"/>
      <c r="F174" s="10"/>
      <c r="G174" s="8"/>
      <c r="I174" s="11"/>
      <c r="J174" s="11"/>
      <c r="L174" s="11"/>
      <c r="M174" s="11"/>
      <c r="O174" s="11"/>
      <c r="P174" s="11"/>
      <c r="Q174" s="11"/>
    </row>
    <row r="175" spans="1:17" x14ac:dyDescent="0.3">
      <c r="A175" s="8"/>
      <c r="B175" s="9"/>
      <c r="C175" s="9"/>
      <c r="D175" s="8"/>
      <c r="E175" s="8"/>
      <c r="F175" s="10"/>
      <c r="G175" s="8"/>
      <c r="I175" s="11"/>
      <c r="J175" s="11"/>
      <c r="L175" s="11"/>
      <c r="M175" s="11"/>
      <c r="O175" s="11"/>
      <c r="P175" s="11"/>
      <c r="Q175" s="11"/>
    </row>
    <row r="176" spans="1:17" x14ac:dyDescent="0.3">
      <c r="A176" s="8"/>
      <c r="B176" s="9"/>
      <c r="C176" s="9"/>
      <c r="D176" s="8"/>
      <c r="E176" s="8"/>
      <c r="F176" s="10"/>
      <c r="G176" s="8"/>
      <c r="I176" s="11"/>
      <c r="J176" s="11"/>
      <c r="L176" s="11"/>
      <c r="M176" s="11"/>
      <c r="O176" s="11"/>
      <c r="P176" s="11"/>
      <c r="Q176" s="11"/>
    </row>
    <row r="177" spans="1:17" x14ac:dyDescent="0.3">
      <c r="A177" s="8"/>
      <c r="B177" s="9"/>
      <c r="C177" s="9"/>
      <c r="D177" s="8"/>
      <c r="E177" s="8"/>
      <c r="F177" s="10"/>
      <c r="G177" s="8"/>
      <c r="I177" s="11"/>
      <c r="J177" s="11"/>
      <c r="L177" s="11"/>
      <c r="M177" s="11"/>
      <c r="O177" s="11"/>
      <c r="P177" s="11"/>
      <c r="Q177" s="11"/>
    </row>
    <row r="178" spans="1:17" x14ac:dyDescent="0.3">
      <c r="A178" s="8"/>
      <c r="B178" s="9"/>
      <c r="C178" s="9"/>
      <c r="D178" s="8"/>
      <c r="E178" s="8"/>
      <c r="F178" s="10"/>
      <c r="G178" s="8"/>
      <c r="I178" s="11"/>
      <c r="J178" s="11"/>
      <c r="L178" s="11"/>
      <c r="M178" s="11"/>
      <c r="O178" s="11"/>
      <c r="P178" s="11"/>
      <c r="Q178" s="11"/>
    </row>
    <row r="179" spans="1:17" x14ac:dyDescent="0.3">
      <c r="A179" s="8"/>
      <c r="B179" s="9"/>
      <c r="C179" s="9"/>
      <c r="D179" s="8"/>
      <c r="E179" s="8"/>
      <c r="F179" s="10"/>
      <c r="G179" s="8"/>
      <c r="I179" s="11"/>
      <c r="J179" s="11"/>
      <c r="L179" s="11"/>
      <c r="M179" s="11"/>
      <c r="O179" s="11"/>
      <c r="P179" s="11"/>
      <c r="Q179" s="11"/>
    </row>
    <row r="180" spans="1:17" x14ac:dyDescent="0.3">
      <c r="A180" s="8"/>
      <c r="B180" s="9"/>
      <c r="C180" s="9"/>
      <c r="D180" s="8"/>
      <c r="E180" s="8"/>
      <c r="F180" s="10"/>
      <c r="G180" s="8"/>
      <c r="I180" s="11"/>
      <c r="J180" s="11"/>
      <c r="L180" s="11"/>
      <c r="M180" s="11"/>
      <c r="O180" s="11"/>
      <c r="P180" s="11"/>
      <c r="Q180" s="11"/>
    </row>
    <row r="181" spans="1:17" x14ac:dyDescent="0.3">
      <c r="A181" s="8"/>
      <c r="B181" s="9"/>
      <c r="C181" s="9"/>
      <c r="D181" s="8"/>
      <c r="E181" s="8"/>
      <c r="F181" s="10"/>
      <c r="G181" s="8"/>
      <c r="I181" s="11"/>
      <c r="J181" s="11"/>
      <c r="L181" s="11"/>
      <c r="M181" s="11"/>
      <c r="O181" s="11"/>
      <c r="P181" s="11"/>
      <c r="Q181" s="11"/>
    </row>
    <row r="182" spans="1:17" x14ac:dyDescent="0.3">
      <c r="A182" s="8"/>
      <c r="B182" s="9"/>
      <c r="C182" s="9"/>
      <c r="D182" s="8"/>
      <c r="E182" s="8"/>
      <c r="F182" s="10"/>
      <c r="G182" s="8"/>
      <c r="I182" s="11"/>
      <c r="J182" s="11"/>
      <c r="L182" s="11"/>
      <c r="M182" s="11"/>
      <c r="O182" s="11"/>
      <c r="P182" s="11"/>
      <c r="Q182" s="11"/>
    </row>
    <row r="183" spans="1:17" x14ac:dyDescent="0.3">
      <c r="A183" s="8"/>
      <c r="B183" s="9"/>
      <c r="C183" s="9"/>
      <c r="D183" s="8"/>
      <c r="E183" s="8"/>
      <c r="F183" s="10"/>
      <c r="G183" s="8"/>
      <c r="I183" s="11"/>
      <c r="J183" s="11"/>
      <c r="L183" s="11"/>
      <c r="M183" s="11"/>
      <c r="O183" s="11"/>
      <c r="P183" s="11"/>
      <c r="Q183" s="11"/>
    </row>
    <row r="184" spans="1:17" x14ac:dyDescent="0.3">
      <c r="A184" s="8"/>
      <c r="B184" s="9"/>
      <c r="C184" s="9"/>
      <c r="D184" s="8"/>
      <c r="E184" s="8"/>
      <c r="F184" s="10"/>
      <c r="G184" s="8"/>
      <c r="I184" s="11"/>
      <c r="J184" s="11"/>
      <c r="L184" s="11"/>
      <c r="M184" s="11"/>
      <c r="O184" s="11"/>
      <c r="P184" s="11"/>
      <c r="Q184" s="11"/>
    </row>
    <row r="185" spans="1:17" x14ac:dyDescent="0.3">
      <c r="A185" s="8"/>
      <c r="B185" s="9"/>
      <c r="C185" s="9"/>
      <c r="D185" s="8"/>
      <c r="E185" s="8"/>
      <c r="F185" s="10"/>
      <c r="G185" s="8"/>
      <c r="I185" s="11"/>
      <c r="J185" s="11"/>
      <c r="L185" s="11"/>
      <c r="M185" s="11"/>
      <c r="O185" s="11"/>
      <c r="P185" s="11"/>
      <c r="Q185" s="11"/>
    </row>
    <row r="186" spans="1:17" x14ac:dyDescent="0.3">
      <c r="A186" s="8"/>
      <c r="B186" s="9"/>
      <c r="C186" s="9"/>
      <c r="D186" s="8"/>
      <c r="E186" s="8"/>
      <c r="F186" s="10"/>
      <c r="G186" s="8"/>
      <c r="I186" s="11"/>
      <c r="J186" s="11"/>
      <c r="L186" s="11"/>
      <c r="M186" s="11"/>
      <c r="O186" s="11"/>
      <c r="P186" s="11"/>
      <c r="Q186" s="11"/>
    </row>
    <row r="187" spans="1:17" x14ac:dyDescent="0.3">
      <c r="A187" s="8"/>
      <c r="B187" s="9"/>
      <c r="C187" s="9"/>
      <c r="D187" s="8"/>
      <c r="E187" s="8"/>
      <c r="F187" s="10"/>
      <c r="G187" s="8"/>
      <c r="I187" s="11"/>
      <c r="J187" s="11"/>
      <c r="L187" s="11"/>
      <c r="M187" s="11"/>
      <c r="O187" s="11"/>
      <c r="P187" s="11"/>
      <c r="Q187" s="11"/>
    </row>
    <row r="188" spans="1:17" x14ac:dyDescent="0.3">
      <c r="A188" s="8"/>
      <c r="B188" s="9"/>
      <c r="C188" s="9"/>
      <c r="D188" s="8"/>
      <c r="E188" s="8"/>
      <c r="F188" s="10"/>
      <c r="G188" s="8"/>
      <c r="I188" s="11"/>
      <c r="J188" s="11"/>
      <c r="L188" s="11"/>
      <c r="M188" s="11"/>
      <c r="O188" s="11"/>
      <c r="P188" s="11"/>
      <c r="Q188" s="11"/>
    </row>
    <row r="189" spans="1:17" x14ac:dyDescent="0.3">
      <c r="A189" s="8"/>
      <c r="B189" s="9"/>
      <c r="C189" s="9"/>
      <c r="D189" s="8"/>
      <c r="E189" s="8"/>
      <c r="F189" s="10"/>
      <c r="G189" s="8"/>
      <c r="I189" s="11"/>
      <c r="J189" s="11"/>
      <c r="L189" s="11"/>
      <c r="M189" s="11"/>
      <c r="O189" s="11"/>
      <c r="P189" s="11"/>
      <c r="Q189" s="11"/>
    </row>
    <row r="190" spans="1:17" x14ac:dyDescent="0.3">
      <c r="A190" s="8"/>
      <c r="B190" s="9"/>
      <c r="C190" s="9"/>
      <c r="D190" s="8"/>
      <c r="E190" s="8"/>
      <c r="F190" s="10"/>
      <c r="G190" s="8"/>
      <c r="I190" s="11"/>
      <c r="J190" s="11"/>
      <c r="L190" s="11"/>
      <c r="M190" s="11"/>
      <c r="O190" s="11"/>
      <c r="P190" s="11"/>
      <c r="Q190" s="11"/>
    </row>
    <row r="191" spans="1:17" x14ac:dyDescent="0.3">
      <c r="A191" s="8"/>
      <c r="B191" s="9"/>
      <c r="C191" s="9"/>
      <c r="D191" s="8"/>
      <c r="E191" s="8"/>
      <c r="F191" s="10"/>
      <c r="G191" s="8"/>
      <c r="I191" s="11"/>
      <c r="J191" s="11"/>
      <c r="L191" s="11"/>
      <c r="M191" s="11"/>
      <c r="O191" s="11"/>
      <c r="P191" s="11"/>
      <c r="Q191" s="11"/>
    </row>
    <row r="192" spans="1:17" x14ac:dyDescent="0.3">
      <c r="A192" s="8"/>
      <c r="B192" s="9"/>
      <c r="C192" s="9"/>
      <c r="D192" s="8"/>
      <c r="E192" s="8"/>
      <c r="F192" s="10"/>
      <c r="G192" s="8"/>
      <c r="I192" s="11"/>
      <c r="J192" s="11"/>
      <c r="L192" s="11"/>
      <c r="M192" s="11"/>
      <c r="O192" s="11"/>
      <c r="P192" s="11"/>
      <c r="Q192" s="11"/>
    </row>
    <row r="193" spans="1:17" x14ac:dyDescent="0.3">
      <c r="A193" s="8"/>
      <c r="B193" s="9"/>
      <c r="C193" s="9"/>
      <c r="D193" s="8"/>
      <c r="E193" s="8"/>
      <c r="F193" s="10"/>
      <c r="G193" s="8"/>
      <c r="I193" s="11"/>
      <c r="J193" s="11"/>
      <c r="L193" s="11"/>
      <c r="M193" s="11"/>
      <c r="O193" s="11"/>
      <c r="P193" s="11"/>
      <c r="Q193" s="11"/>
    </row>
    <row r="194" spans="1:17" x14ac:dyDescent="0.3">
      <c r="A194" s="8"/>
      <c r="B194" s="9"/>
      <c r="C194" s="9"/>
      <c r="D194" s="8"/>
      <c r="E194" s="8"/>
      <c r="F194" s="10"/>
      <c r="G194" s="8"/>
      <c r="I194" s="11"/>
      <c r="J194" s="11"/>
      <c r="L194" s="11"/>
      <c r="M194" s="11"/>
      <c r="O194" s="11"/>
      <c r="P194" s="11"/>
      <c r="Q194" s="11"/>
    </row>
    <row r="195" spans="1:17" x14ac:dyDescent="0.3">
      <c r="A195" s="8"/>
      <c r="B195" s="9"/>
      <c r="C195" s="9"/>
      <c r="D195" s="8"/>
      <c r="E195" s="8"/>
      <c r="F195" s="10"/>
      <c r="G195" s="8"/>
      <c r="I195" s="11"/>
      <c r="J195" s="11"/>
      <c r="L195" s="11"/>
      <c r="M195" s="11"/>
      <c r="O195" s="11"/>
      <c r="P195" s="11"/>
      <c r="Q195" s="11"/>
    </row>
    <row r="196" spans="1:17" x14ac:dyDescent="0.3">
      <c r="A196" s="8"/>
      <c r="B196" s="9"/>
      <c r="C196" s="9"/>
      <c r="D196" s="8"/>
      <c r="E196" s="8"/>
      <c r="F196" s="10"/>
      <c r="G196" s="8"/>
      <c r="I196" s="11"/>
      <c r="J196" s="11"/>
      <c r="L196" s="11"/>
      <c r="M196" s="11"/>
      <c r="O196" s="11"/>
      <c r="P196" s="11"/>
      <c r="Q196" s="11"/>
    </row>
    <row r="197" spans="1:17" x14ac:dyDescent="0.3">
      <c r="A197" s="8"/>
      <c r="B197" s="9"/>
      <c r="C197" s="9"/>
      <c r="D197" s="8"/>
      <c r="E197" s="8"/>
      <c r="F197" s="10"/>
      <c r="G197" s="8"/>
      <c r="I197" s="11"/>
      <c r="J197" s="11"/>
      <c r="L197" s="11"/>
      <c r="M197" s="11"/>
      <c r="O197" s="11"/>
      <c r="P197" s="11"/>
      <c r="Q197" s="11"/>
    </row>
    <row r="198" spans="1:17" x14ac:dyDescent="0.3">
      <c r="A198" s="8"/>
      <c r="B198" s="9"/>
      <c r="C198" s="9"/>
      <c r="D198" s="8"/>
      <c r="E198" s="8"/>
      <c r="F198" s="10"/>
      <c r="G198" s="8"/>
      <c r="I198" s="11"/>
      <c r="J198" s="11"/>
      <c r="L198" s="11"/>
      <c r="M198" s="11"/>
      <c r="O198" s="11"/>
      <c r="P198" s="11"/>
      <c r="Q198" s="11"/>
    </row>
    <row r="199" spans="1:17" x14ac:dyDescent="0.3">
      <c r="A199" s="8"/>
      <c r="B199" s="9"/>
      <c r="C199" s="9"/>
      <c r="D199" s="8"/>
      <c r="E199" s="8"/>
      <c r="F199" s="10"/>
      <c r="G199" s="8"/>
      <c r="I199" s="11"/>
      <c r="J199" s="11"/>
      <c r="L199" s="11"/>
      <c r="M199" s="11"/>
      <c r="O199" s="11"/>
      <c r="P199" s="11"/>
      <c r="Q199" s="11"/>
    </row>
    <row r="200" spans="1:17" x14ac:dyDescent="0.3">
      <c r="A200" s="8"/>
      <c r="B200" s="9"/>
      <c r="C200" s="9"/>
      <c r="D200" s="8"/>
      <c r="E200" s="8"/>
      <c r="F200" s="10"/>
      <c r="G200" s="8"/>
      <c r="I200" s="11"/>
      <c r="J200" s="11"/>
      <c r="L200" s="11"/>
      <c r="M200" s="11"/>
      <c r="O200" s="11"/>
      <c r="P200" s="11"/>
      <c r="Q200" s="11"/>
    </row>
    <row r="201" spans="1:17" x14ac:dyDescent="0.3">
      <c r="A201" s="8"/>
      <c r="B201" s="9"/>
      <c r="C201" s="9"/>
      <c r="D201" s="8"/>
      <c r="E201" s="8"/>
      <c r="F201" s="10"/>
      <c r="G201" s="8"/>
      <c r="I201" s="11"/>
      <c r="J201" s="11"/>
      <c r="L201" s="11"/>
      <c r="M201" s="11"/>
      <c r="O201" s="11"/>
      <c r="P201" s="11"/>
      <c r="Q201" s="11"/>
    </row>
    <row r="202" spans="1:17" x14ac:dyDescent="0.3">
      <c r="A202" s="8"/>
      <c r="B202" s="9"/>
      <c r="C202" s="9"/>
      <c r="D202" s="8"/>
      <c r="E202" s="8"/>
      <c r="F202" s="10"/>
      <c r="G202" s="8"/>
      <c r="I202" s="11"/>
      <c r="J202" s="11"/>
      <c r="L202" s="11"/>
      <c r="M202" s="11"/>
      <c r="O202" s="11"/>
      <c r="P202" s="11"/>
      <c r="Q202" s="11"/>
    </row>
    <row r="203" spans="1:17" x14ac:dyDescent="0.3">
      <c r="A203" s="8"/>
      <c r="B203" s="9"/>
      <c r="C203" s="9"/>
      <c r="D203" s="8"/>
      <c r="E203" s="8"/>
      <c r="F203" s="10"/>
      <c r="G203" s="8"/>
      <c r="I203" s="11"/>
      <c r="J203" s="11"/>
      <c r="L203" s="11"/>
      <c r="M203" s="11"/>
      <c r="O203" s="11"/>
      <c r="P203" s="11"/>
      <c r="Q203" s="11"/>
    </row>
    <row r="204" spans="1:17" x14ac:dyDescent="0.3">
      <c r="A204" s="8"/>
      <c r="B204" s="9"/>
      <c r="C204" s="9"/>
      <c r="D204" s="8"/>
      <c r="E204" s="8"/>
      <c r="F204" s="10"/>
      <c r="G204" s="8"/>
      <c r="I204" s="11"/>
      <c r="J204" s="11"/>
      <c r="L204" s="11"/>
      <c r="M204" s="11"/>
      <c r="O204" s="11"/>
      <c r="P204" s="11"/>
      <c r="Q204" s="11"/>
    </row>
    <row r="205" spans="1:17" x14ac:dyDescent="0.3">
      <c r="A205" s="8"/>
      <c r="B205" s="9"/>
      <c r="C205" s="9"/>
      <c r="D205" s="8"/>
      <c r="E205" s="8"/>
      <c r="F205" s="10"/>
      <c r="G205" s="8"/>
      <c r="I205" s="11"/>
      <c r="J205" s="11"/>
      <c r="L205" s="11"/>
      <c r="M205" s="11"/>
      <c r="O205" s="11"/>
      <c r="P205" s="11"/>
      <c r="Q205" s="11"/>
    </row>
    <row r="206" spans="1:17" x14ac:dyDescent="0.3">
      <c r="A206" s="8"/>
      <c r="B206" s="9"/>
      <c r="C206" s="9"/>
      <c r="D206" s="8"/>
      <c r="E206" s="8"/>
      <c r="F206" s="10"/>
      <c r="G206" s="8"/>
      <c r="I206" s="11"/>
      <c r="J206" s="11"/>
      <c r="L206" s="11"/>
      <c r="M206" s="11"/>
      <c r="O206" s="11"/>
      <c r="P206" s="11"/>
      <c r="Q206" s="11"/>
    </row>
    <row r="207" spans="1:17" x14ac:dyDescent="0.3">
      <c r="A207" s="8"/>
      <c r="B207" s="9"/>
      <c r="C207" s="9"/>
      <c r="D207" s="8"/>
      <c r="E207" s="8"/>
      <c r="F207" s="10"/>
      <c r="G207" s="8"/>
      <c r="I207" s="11"/>
      <c r="J207" s="11"/>
      <c r="L207" s="11"/>
      <c r="M207" s="11"/>
      <c r="O207" s="11"/>
      <c r="P207" s="11"/>
      <c r="Q207" s="11"/>
    </row>
    <row r="208" spans="1:17" x14ac:dyDescent="0.3">
      <c r="A208" s="8"/>
      <c r="B208" s="9"/>
      <c r="C208" s="9"/>
      <c r="D208" s="8"/>
      <c r="E208" s="8"/>
      <c r="F208" s="10"/>
      <c r="G208" s="8"/>
      <c r="I208" s="11"/>
      <c r="J208" s="11"/>
      <c r="L208" s="11"/>
      <c r="M208" s="11"/>
      <c r="O208" s="11"/>
      <c r="P208" s="11"/>
      <c r="Q208" s="11"/>
    </row>
    <row r="209" spans="1:17" x14ac:dyDescent="0.3">
      <c r="A209" s="8"/>
      <c r="B209" s="9"/>
      <c r="C209" s="9"/>
      <c r="D209" s="8"/>
      <c r="E209" s="8"/>
      <c r="F209" s="10"/>
      <c r="G209" s="8"/>
      <c r="I209" s="11"/>
      <c r="J209" s="11"/>
      <c r="L209" s="11"/>
      <c r="M209" s="11"/>
      <c r="O209" s="11"/>
      <c r="P209" s="11"/>
      <c r="Q209" s="11"/>
    </row>
    <row r="210" spans="1:17" x14ac:dyDescent="0.3">
      <c r="A210" s="8"/>
      <c r="B210" s="9"/>
      <c r="C210" s="9"/>
      <c r="D210" s="8"/>
      <c r="E210" s="8"/>
      <c r="F210" s="10"/>
      <c r="G210" s="8"/>
      <c r="I210" s="11"/>
      <c r="J210" s="11"/>
      <c r="L210" s="11"/>
      <c r="M210" s="11"/>
      <c r="O210" s="11"/>
      <c r="P210" s="11"/>
      <c r="Q210" s="11"/>
    </row>
    <row r="211" spans="1:17" x14ac:dyDescent="0.3">
      <c r="A211" s="8"/>
      <c r="B211" s="9"/>
      <c r="C211" s="9"/>
      <c r="D211" s="8"/>
      <c r="E211" s="8"/>
      <c r="F211" s="10"/>
      <c r="G211" s="8"/>
      <c r="I211" s="11"/>
      <c r="J211" s="11"/>
      <c r="L211" s="11"/>
      <c r="M211" s="11"/>
      <c r="O211" s="11"/>
      <c r="P211" s="11"/>
      <c r="Q211" s="11"/>
    </row>
    <row r="212" spans="1:17" x14ac:dyDescent="0.3">
      <c r="A212" s="8"/>
      <c r="B212" s="9"/>
      <c r="C212" s="9"/>
      <c r="D212" s="8"/>
      <c r="E212" s="8"/>
      <c r="F212" s="10"/>
      <c r="G212" s="8"/>
      <c r="I212" s="11"/>
      <c r="J212" s="11"/>
      <c r="L212" s="11"/>
      <c r="M212" s="11"/>
      <c r="O212" s="11"/>
      <c r="P212" s="11"/>
      <c r="Q212" s="11"/>
    </row>
    <row r="213" spans="1:17" x14ac:dyDescent="0.3">
      <c r="A213" s="8"/>
      <c r="B213" s="9"/>
      <c r="C213" s="9"/>
      <c r="D213" s="8"/>
      <c r="E213" s="8"/>
      <c r="F213" s="10"/>
      <c r="G213" s="8"/>
      <c r="I213" s="11"/>
      <c r="J213" s="11"/>
      <c r="L213" s="11"/>
      <c r="M213" s="11"/>
      <c r="O213" s="11"/>
      <c r="P213" s="11"/>
      <c r="Q213" s="11"/>
    </row>
    <row r="214" spans="1:17" x14ac:dyDescent="0.3">
      <c r="A214" s="8"/>
      <c r="B214" s="9"/>
      <c r="C214" s="9"/>
      <c r="D214" s="8"/>
      <c r="E214" s="8"/>
      <c r="F214" s="10"/>
      <c r="G214" s="8"/>
      <c r="I214" s="11"/>
      <c r="J214" s="11"/>
      <c r="L214" s="11"/>
      <c r="M214" s="11"/>
      <c r="O214" s="11"/>
      <c r="P214" s="11"/>
      <c r="Q214" s="11"/>
    </row>
    <row r="215" spans="1:17" x14ac:dyDescent="0.3">
      <c r="A215" s="8"/>
      <c r="B215" s="9"/>
      <c r="C215" s="9"/>
      <c r="D215" s="8"/>
      <c r="E215" s="8"/>
      <c r="F215" s="10"/>
      <c r="G215" s="8"/>
      <c r="I215" s="11"/>
      <c r="J215" s="11"/>
      <c r="L215" s="11"/>
      <c r="M215" s="11"/>
      <c r="O215" s="11"/>
      <c r="P215" s="11"/>
      <c r="Q215" s="11"/>
    </row>
    <row r="216" spans="1:17" x14ac:dyDescent="0.3">
      <c r="A216" s="8"/>
      <c r="B216" s="9"/>
      <c r="C216" s="9"/>
      <c r="D216" s="8"/>
      <c r="E216" s="8"/>
      <c r="F216" s="10"/>
      <c r="G216" s="8"/>
      <c r="I216" s="11"/>
      <c r="J216" s="11"/>
      <c r="L216" s="11"/>
      <c r="M216" s="11"/>
      <c r="O216" s="11"/>
      <c r="P216" s="11"/>
      <c r="Q216" s="11"/>
    </row>
    <row r="217" spans="1:17" x14ac:dyDescent="0.3">
      <c r="A217" s="8"/>
      <c r="B217" s="9"/>
      <c r="C217" s="9"/>
      <c r="D217" s="8"/>
      <c r="E217" s="8"/>
      <c r="F217" s="10"/>
      <c r="G217" s="8"/>
      <c r="I217" s="11"/>
      <c r="J217" s="11"/>
      <c r="L217" s="11"/>
      <c r="M217" s="11"/>
      <c r="O217" s="11"/>
      <c r="P217" s="11"/>
      <c r="Q217" s="11"/>
    </row>
    <row r="218" spans="1:17" x14ac:dyDescent="0.3">
      <c r="A218" s="8"/>
      <c r="B218" s="9"/>
      <c r="C218" s="9"/>
      <c r="D218" s="8"/>
      <c r="E218" s="8"/>
      <c r="F218" s="10"/>
      <c r="G218" s="8"/>
      <c r="I218" s="11"/>
      <c r="J218" s="11"/>
      <c r="L218" s="11"/>
      <c r="M218" s="11"/>
      <c r="O218" s="11"/>
      <c r="P218" s="11"/>
      <c r="Q218" s="11"/>
    </row>
    <row r="219" spans="1:17" x14ac:dyDescent="0.3">
      <c r="A219" s="8"/>
      <c r="B219" s="9"/>
      <c r="C219" s="9"/>
      <c r="D219" s="8"/>
      <c r="E219" s="8"/>
      <c r="F219" s="10"/>
      <c r="G219" s="8"/>
      <c r="I219" s="11"/>
      <c r="J219" s="11"/>
      <c r="L219" s="11"/>
      <c r="M219" s="11"/>
      <c r="O219" s="11"/>
      <c r="P219" s="11"/>
      <c r="Q219" s="11"/>
    </row>
    <row r="220" spans="1:17" x14ac:dyDescent="0.3">
      <c r="A220" s="8"/>
      <c r="B220" s="9"/>
      <c r="C220" s="9"/>
      <c r="D220" s="8"/>
      <c r="E220" s="8"/>
      <c r="F220" s="10"/>
      <c r="G220" s="8"/>
      <c r="I220" s="11"/>
      <c r="J220" s="11"/>
      <c r="L220" s="11"/>
      <c r="M220" s="11"/>
      <c r="O220" s="11"/>
      <c r="P220" s="11"/>
      <c r="Q220" s="11"/>
    </row>
    <row r="221" spans="1:17" x14ac:dyDescent="0.3">
      <c r="A221" s="8"/>
      <c r="B221" s="9"/>
      <c r="C221" s="9"/>
      <c r="D221" s="8"/>
      <c r="E221" s="8"/>
      <c r="F221" s="10"/>
      <c r="G221" s="8"/>
      <c r="I221" s="11"/>
      <c r="J221" s="11"/>
      <c r="L221" s="11"/>
      <c r="M221" s="11"/>
      <c r="O221" s="11"/>
      <c r="P221" s="11"/>
      <c r="Q221" s="11"/>
    </row>
    <row r="222" spans="1:17" x14ac:dyDescent="0.3">
      <c r="A222" s="8"/>
      <c r="B222" s="9"/>
      <c r="C222" s="9"/>
      <c r="D222" s="8"/>
      <c r="E222" s="8"/>
      <c r="F222" s="10"/>
      <c r="G222" s="8"/>
      <c r="I222" s="11"/>
      <c r="J222" s="11"/>
      <c r="L222" s="11"/>
      <c r="M222" s="11"/>
      <c r="O222" s="11"/>
      <c r="P222" s="11"/>
      <c r="Q222" s="11"/>
    </row>
    <row r="223" spans="1:17" x14ac:dyDescent="0.3">
      <c r="A223" s="8"/>
      <c r="B223" s="9"/>
      <c r="C223" s="9"/>
      <c r="D223" s="8"/>
      <c r="E223" s="8"/>
      <c r="F223" s="10"/>
      <c r="G223" s="8"/>
      <c r="I223" s="11"/>
      <c r="J223" s="11"/>
      <c r="L223" s="11"/>
      <c r="M223" s="11"/>
      <c r="O223" s="11"/>
      <c r="P223" s="11"/>
      <c r="Q223" s="11"/>
    </row>
    <row r="224" spans="1:17" x14ac:dyDescent="0.3">
      <c r="A224" s="8"/>
      <c r="B224" s="9"/>
      <c r="C224" s="9"/>
      <c r="D224" s="8"/>
      <c r="E224" s="8"/>
      <c r="F224" s="10"/>
      <c r="G224" s="8"/>
      <c r="I224" s="11"/>
      <c r="J224" s="11"/>
      <c r="L224" s="11"/>
      <c r="M224" s="11"/>
      <c r="O224" s="11"/>
      <c r="P224" s="11"/>
      <c r="Q224" s="11"/>
    </row>
    <row r="225" spans="1:17" x14ac:dyDescent="0.3">
      <c r="A225" s="8"/>
      <c r="B225" s="9"/>
      <c r="C225" s="9"/>
      <c r="D225" s="8"/>
      <c r="E225" s="8"/>
      <c r="F225" s="10"/>
      <c r="G225" s="8"/>
      <c r="I225" s="11"/>
      <c r="J225" s="11"/>
      <c r="L225" s="11"/>
      <c r="M225" s="11"/>
      <c r="O225" s="11"/>
      <c r="P225" s="11"/>
      <c r="Q225" s="11"/>
    </row>
    <row r="226" spans="1:17" x14ac:dyDescent="0.3">
      <c r="A226" s="8"/>
      <c r="B226" s="9"/>
      <c r="C226" s="9"/>
      <c r="D226" s="8"/>
      <c r="E226" s="8"/>
      <c r="F226" s="10"/>
      <c r="G226" s="8"/>
      <c r="I226" s="11"/>
      <c r="J226" s="11"/>
      <c r="L226" s="11"/>
      <c r="M226" s="11"/>
      <c r="O226" s="11"/>
      <c r="P226" s="11"/>
      <c r="Q226" s="11"/>
    </row>
    <row r="227" spans="1:17" x14ac:dyDescent="0.3">
      <c r="A227" s="8"/>
      <c r="B227" s="9"/>
      <c r="C227" s="9"/>
      <c r="D227" s="8"/>
      <c r="E227" s="8"/>
      <c r="F227" s="10"/>
      <c r="G227" s="8"/>
      <c r="I227" s="11"/>
      <c r="J227" s="11"/>
      <c r="L227" s="11"/>
      <c r="M227" s="11"/>
      <c r="O227" s="11"/>
      <c r="P227" s="11"/>
      <c r="Q227" s="11"/>
    </row>
    <row r="228" spans="1:17" x14ac:dyDescent="0.3">
      <c r="A228" s="8"/>
      <c r="B228" s="9"/>
      <c r="C228" s="9"/>
      <c r="D228" s="8"/>
      <c r="E228" s="8"/>
      <c r="F228" s="10"/>
      <c r="G228" s="8"/>
      <c r="I228" s="11"/>
      <c r="J228" s="11"/>
      <c r="L228" s="11"/>
      <c r="M228" s="11"/>
      <c r="O228" s="11"/>
      <c r="P228" s="11"/>
      <c r="Q228" s="11"/>
    </row>
    <row r="229" spans="1:17" x14ac:dyDescent="0.3">
      <c r="A229" s="8"/>
      <c r="B229" s="9"/>
      <c r="C229" s="9"/>
      <c r="D229" s="8"/>
      <c r="E229" s="8"/>
      <c r="F229" s="10"/>
      <c r="G229" s="8"/>
      <c r="I229" s="11"/>
      <c r="J229" s="11"/>
      <c r="L229" s="11"/>
      <c r="M229" s="11"/>
      <c r="O229" s="11"/>
      <c r="P229" s="11"/>
      <c r="Q229" s="11"/>
    </row>
    <row r="230" spans="1:17" x14ac:dyDescent="0.3">
      <c r="A230" s="8"/>
      <c r="B230" s="9"/>
      <c r="C230" s="9"/>
      <c r="D230" s="8"/>
      <c r="E230" s="8"/>
      <c r="F230" s="10"/>
      <c r="G230" s="8"/>
      <c r="I230" s="11"/>
      <c r="J230" s="11"/>
      <c r="L230" s="11"/>
      <c r="M230" s="11"/>
      <c r="O230" s="11"/>
      <c r="P230" s="11"/>
      <c r="Q230" s="11"/>
    </row>
    <row r="231" spans="1:17" x14ac:dyDescent="0.3">
      <c r="A231" s="8"/>
      <c r="B231" s="9"/>
      <c r="C231" s="9"/>
      <c r="D231" s="8"/>
      <c r="E231" s="8"/>
      <c r="F231" s="10"/>
      <c r="G231" s="8"/>
      <c r="I231" s="11"/>
      <c r="J231" s="11"/>
      <c r="L231" s="11"/>
      <c r="M231" s="11"/>
      <c r="O231" s="11"/>
      <c r="P231" s="11"/>
      <c r="Q231" s="11"/>
    </row>
    <row r="232" spans="1:17" x14ac:dyDescent="0.3">
      <c r="A232" s="8"/>
      <c r="B232" s="9"/>
      <c r="C232" s="9"/>
      <c r="D232" s="8"/>
      <c r="E232" s="8"/>
      <c r="F232" s="10"/>
      <c r="G232" s="8"/>
      <c r="I232" s="11"/>
      <c r="J232" s="11"/>
      <c r="L232" s="11"/>
      <c r="M232" s="11"/>
      <c r="O232" s="11"/>
      <c r="P232" s="11"/>
      <c r="Q232" s="11"/>
    </row>
    <row r="233" spans="1:17" x14ac:dyDescent="0.3">
      <c r="A233" s="8"/>
      <c r="B233" s="9"/>
      <c r="C233" s="9"/>
      <c r="D233" s="8"/>
      <c r="E233" s="8"/>
      <c r="F233" s="10"/>
      <c r="G233" s="8"/>
      <c r="I233" s="11"/>
      <c r="J233" s="11"/>
      <c r="L233" s="11"/>
      <c r="M233" s="11"/>
      <c r="O233" s="11"/>
      <c r="P233" s="11"/>
      <c r="Q233" s="11"/>
    </row>
    <row r="234" spans="1:17" x14ac:dyDescent="0.3">
      <c r="A234" s="8"/>
      <c r="B234" s="9"/>
      <c r="C234" s="9"/>
      <c r="D234" s="8"/>
      <c r="E234" s="8"/>
      <c r="F234" s="10"/>
      <c r="G234" s="8"/>
      <c r="I234" s="11"/>
      <c r="J234" s="11"/>
      <c r="L234" s="11"/>
      <c r="M234" s="11"/>
      <c r="O234" s="11"/>
      <c r="P234" s="11"/>
      <c r="Q234" s="11"/>
    </row>
    <row r="235" spans="1:17" x14ac:dyDescent="0.3">
      <c r="A235" s="8"/>
      <c r="B235" s="9"/>
      <c r="C235" s="9"/>
      <c r="D235" s="8"/>
      <c r="E235" s="8"/>
      <c r="F235" s="10"/>
      <c r="G235" s="8"/>
      <c r="I235" s="11"/>
      <c r="J235" s="11"/>
      <c r="L235" s="11"/>
      <c r="M235" s="11"/>
      <c r="O235" s="11"/>
      <c r="P235" s="11"/>
      <c r="Q235" s="11"/>
    </row>
    <row r="236" spans="1:17" x14ac:dyDescent="0.3">
      <c r="A236" s="8"/>
      <c r="B236" s="9"/>
      <c r="C236" s="9"/>
      <c r="D236" s="8"/>
      <c r="E236" s="8"/>
      <c r="F236" s="10"/>
      <c r="G236" s="8"/>
      <c r="I236" s="11"/>
      <c r="J236" s="11"/>
      <c r="L236" s="11"/>
      <c r="M236" s="11"/>
      <c r="O236" s="11"/>
      <c r="P236" s="11"/>
      <c r="Q236" s="11"/>
    </row>
    <row r="237" spans="1:17" x14ac:dyDescent="0.3">
      <c r="A237" s="8"/>
      <c r="B237" s="9"/>
      <c r="C237" s="9"/>
      <c r="D237" s="8"/>
      <c r="E237" s="8"/>
      <c r="F237" s="10"/>
      <c r="G237" s="8"/>
      <c r="I237" s="11"/>
      <c r="J237" s="11"/>
      <c r="L237" s="11"/>
      <c r="M237" s="11"/>
      <c r="O237" s="11"/>
      <c r="P237" s="11"/>
      <c r="Q237" s="11"/>
    </row>
    <row r="238" spans="1:17" x14ac:dyDescent="0.3">
      <c r="A238" s="8"/>
      <c r="B238" s="9"/>
      <c r="C238" s="9"/>
      <c r="D238" s="8"/>
      <c r="E238" s="8"/>
      <c r="F238" s="10"/>
      <c r="G238" s="8"/>
      <c r="I238" s="11"/>
      <c r="J238" s="11"/>
      <c r="L238" s="11"/>
      <c r="M238" s="11"/>
      <c r="O238" s="11"/>
      <c r="P238" s="11"/>
      <c r="Q238" s="11"/>
    </row>
    <row r="239" spans="1:17" x14ac:dyDescent="0.3">
      <c r="A239" s="8"/>
      <c r="B239" s="9"/>
      <c r="C239" s="9"/>
      <c r="D239" s="8"/>
      <c r="E239" s="8"/>
      <c r="F239" s="10"/>
      <c r="G239" s="8"/>
      <c r="I239" s="11"/>
      <c r="J239" s="11"/>
      <c r="L239" s="11"/>
      <c r="M239" s="11"/>
      <c r="O239" s="11"/>
      <c r="P239" s="11"/>
      <c r="Q239" s="11"/>
    </row>
    <row r="240" spans="1:17" x14ac:dyDescent="0.3">
      <c r="A240" s="8"/>
      <c r="B240" s="9"/>
      <c r="C240" s="9"/>
      <c r="D240" s="8"/>
      <c r="E240" s="8"/>
      <c r="F240" s="10"/>
      <c r="G240" s="8"/>
      <c r="I240" s="11"/>
      <c r="J240" s="11"/>
      <c r="L240" s="11"/>
      <c r="M240" s="11"/>
      <c r="O240" s="11"/>
      <c r="P240" s="11"/>
      <c r="Q240" s="11"/>
    </row>
    <row r="241" spans="1:17" x14ac:dyDescent="0.3">
      <c r="A241" s="8"/>
      <c r="B241" s="9"/>
      <c r="C241" s="9"/>
      <c r="D241" s="8"/>
      <c r="E241" s="8"/>
      <c r="F241" s="10"/>
      <c r="G241" s="8"/>
      <c r="I241" s="11"/>
      <c r="J241" s="11"/>
      <c r="L241" s="11"/>
      <c r="M241" s="11"/>
      <c r="O241" s="11"/>
      <c r="P241" s="11"/>
      <c r="Q241" s="11"/>
    </row>
    <row r="242" spans="1:17" x14ac:dyDescent="0.3">
      <c r="A242" s="8"/>
      <c r="B242" s="9"/>
      <c r="C242" s="9"/>
      <c r="D242" s="8"/>
      <c r="E242" s="8"/>
      <c r="F242" s="10"/>
      <c r="G242" s="8"/>
      <c r="I242" s="11"/>
      <c r="J242" s="11"/>
      <c r="L242" s="11"/>
      <c r="M242" s="11"/>
      <c r="O242" s="11"/>
      <c r="P242" s="11"/>
      <c r="Q242" s="11"/>
    </row>
    <row r="243" spans="1:17" x14ac:dyDescent="0.3">
      <c r="A243" s="8"/>
      <c r="B243" s="9"/>
      <c r="C243" s="9"/>
      <c r="D243" s="8"/>
      <c r="E243" s="8"/>
      <c r="F243" s="10"/>
      <c r="G243" s="8"/>
      <c r="I243" s="11"/>
      <c r="J243" s="11"/>
      <c r="L243" s="11"/>
      <c r="M243" s="11"/>
      <c r="O243" s="11"/>
      <c r="P243" s="11"/>
      <c r="Q243" s="11"/>
    </row>
    <row r="244" spans="1:17" x14ac:dyDescent="0.3">
      <c r="A244" s="8"/>
      <c r="B244" s="9"/>
      <c r="C244" s="9"/>
      <c r="D244" s="8"/>
      <c r="E244" s="8"/>
      <c r="F244" s="10"/>
      <c r="G244" s="8"/>
      <c r="I244" s="11"/>
      <c r="J244" s="11"/>
      <c r="L244" s="11"/>
      <c r="M244" s="11"/>
      <c r="O244" s="11"/>
      <c r="P244" s="11"/>
      <c r="Q244" s="11"/>
    </row>
    <row r="245" spans="1:17" x14ac:dyDescent="0.3">
      <c r="A245" s="8"/>
      <c r="B245" s="9"/>
      <c r="C245" s="9"/>
      <c r="D245" s="8"/>
      <c r="E245" s="8"/>
      <c r="F245" s="10"/>
      <c r="G245" s="8"/>
      <c r="I245" s="11"/>
      <c r="J245" s="11"/>
      <c r="L245" s="11"/>
      <c r="M245" s="11"/>
      <c r="O245" s="11"/>
      <c r="P245" s="11"/>
      <c r="Q245" s="11"/>
    </row>
    <row r="246" spans="1:17" x14ac:dyDescent="0.3">
      <c r="A246" s="8"/>
      <c r="B246" s="9"/>
      <c r="C246" s="9"/>
      <c r="D246" s="8"/>
      <c r="E246" s="8"/>
      <c r="F246" s="10"/>
      <c r="G246" s="8"/>
      <c r="I246" s="11"/>
      <c r="J246" s="11"/>
      <c r="L246" s="11"/>
      <c r="M246" s="11"/>
      <c r="O246" s="11"/>
      <c r="P246" s="11"/>
      <c r="Q246" s="11"/>
    </row>
    <row r="247" spans="1:17" x14ac:dyDescent="0.3">
      <c r="A247" s="8"/>
      <c r="B247" s="9"/>
      <c r="C247" s="9"/>
      <c r="D247" s="8"/>
      <c r="E247" s="8"/>
      <c r="F247" s="10"/>
      <c r="G247" s="8"/>
      <c r="I247" s="11"/>
      <c r="J247" s="11"/>
      <c r="L247" s="11"/>
      <c r="M247" s="11"/>
      <c r="O247" s="11"/>
      <c r="P247" s="11"/>
      <c r="Q247" s="11"/>
    </row>
    <row r="248" spans="1:17" x14ac:dyDescent="0.3">
      <c r="A248" s="8"/>
      <c r="B248" s="9"/>
      <c r="C248" s="9"/>
      <c r="D248" s="8"/>
      <c r="E248" s="8"/>
      <c r="F248" s="10"/>
      <c r="G248" s="8"/>
      <c r="I248" s="11"/>
      <c r="J248" s="11"/>
      <c r="L248" s="11"/>
      <c r="M248" s="11"/>
      <c r="O248" s="11"/>
      <c r="P248" s="11"/>
      <c r="Q248" s="11"/>
    </row>
    <row r="249" spans="1:17" x14ac:dyDescent="0.3">
      <c r="A249" s="8"/>
      <c r="B249" s="9"/>
      <c r="C249" s="9"/>
      <c r="D249" s="8"/>
      <c r="E249" s="8"/>
      <c r="F249" s="10"/>
      <c r="G249" s="8"/>
      <c r="I249" s="11"/>
      <c r="J249" s="11"/>
      <c r="L249" s="11"/>
      <c r="M249" s="11"/>
      <c r="O249" s="11"/>
      <c r="P249" s="11"/>
      <c r="Q249" s="11"/>
    </row>
    <row r="250" spans="1:17" x14ac:dyDescent="0.3">
      <c r="A250" s="8"/>
      <c r="B250" s="9"/>
      <c r="C250" s="9"/>
      <c r="D250" s="8"/>
      <c r="E250" s="8"/>
      <c r="F250" s="10"/>
      <c r="G250" s="8"/>
      <c r="I250" s="11"/>
      <c r="J250" s="11"/>
      <c r="L250" s="11"/>
      <c r="M250" s="11"/>
      <c r="O250" s="11"/>
      <c r="P250" s="11"/>
      <c r="Q250" s="11"/>
    </row>
    <row r="251" spans="1:17" x14ac:dyDescent="0.3">
      <c r="A251" s="8"/>
      <c r="B251" s="9"/>
      <c r="C251" s="9"/>
      <c r="D251" s="8"/>
      <c r="E251" s="8"/>
      <c r="F251" s="10"/>
      <c r="G251" s="8"/>
      <c r="I251" s="11"/>
      <c r="J251" s="11"/>
      <c r="L251" s="11"/>
      <c r="M251" s="11"/>
      <c r="O251" s="11"/>
      <c r="P251" s="11"/>
      <c r="Q251" s="11"/>
    </row>
    <row r="252" spans="1:17" x14ac:dyDescent="0.3">
      <c r="A252" s="8"/>
      <c r="B252" s="9"/>
      <c r="C252" s="9"/>
      <c r="D252" s="8"/>
      <c r="E252" s="8"/>
      <c r="F252" s="10"/>
      <c r="G252" s="8"/>
      <c r="I252" s="11"/>
      <c r="J252" s="11"/>
      <c r="L252" s="11"/>
      <c r="M252" s="11"/>
      <c r="O252" s="11"/>
      <c r="P252" s="11"/>
      <c r="Q252" s="11"/>
    </row>
    <row r="253" spans="1:17" x14ac:dyDescent="0.3">
      <c r="A253" s="8"/>
      <c r="B253" s="9"/>
      <c r="C253" s="9"/>
      <c r="D253" s="8"/>
      <c r="E253" s="8"/>
      <c r="F253" s="10"/>
      <c r="G253" s="8"/>
      <c r="I253" s="11"/>
      <c r="J253" s="11"/>
      <c r="L253" s="11"/>
      <c r="M253" s="11"/>
      <c r="O253" s="11"/>
      <c r="P253" s="11"/>
      <c r="Q253" s="11"/>
    </row>
    <row r="254" spans="1:17" x14ac:dyDescent="0.3">
      <c r="A254" s="8"/>
      <c r="B254" s="9"/>
      <c r="C254" s="9"/>
      <c r="D254" s="8"/>
      <c r="E254" s="8"/>
      <c r="F254" s="10"/>
      <c r="G254" s="8"/>
      <c r="I254" s="11"/>
      <c r="J254" s="11"/>
      <c r="L254" s="11"/>
      <c r="M254" s="11"/>
      <c r="O254" s="11"/>
      <c r="P254" s="11"/>
      <c r="Q254" s="11"/>
    </row>
    <row r="255" spans="1:17" x14ac:dyDescent="0.3">
      <c r="A255" s="8"/>
      <c r="B255" s="9"/>
      <c r="C255" s="9"/>
      <c r="D255" s="8"/>
      <c r="E255" s="8"/>
      <c r="F255" s="10"/>
      <c r="G255" s="8"/>
      <c r="I255" s="11"/>
      <c r="J255" s="11"/>
      <c r="L255" s="11"/>
      <c r="M255" s="11"/>
      <c r="O255" s="11"/>
      <c r="P255" s="11"/>
      <c r="Q255" s="11"/>
    </row>
    <row r="256" spans="1:17" x14ac:dyDescent="0.3">
      <c r="A256" s="8"/>
      <c r="B256" s="9"/>
      <c r="C256" s="9"/>
      <c r="D256" s="8"/>
      <c r="E256" s="8"/>
      <c r="F256" s="10"/>
      <c r="G256" s="8"/>
      <c r="I256" s="11"/>
      <c r="J256" s="11"/>
      <c r="L256" s="11"/>
      <c r="M256" s="11"/>
      <c r="O256" s="11"/>
      <c r="P256" s="11"/>
      <c r="Q256" s="11"/>
    </row>
    <row r="257" spans="1:17" x14ac:dyDescent="0.3">
      <c r="A257" s="8"/>
      <c r="B257" s="9"/>
      <c r="C257" s="9"/>
      <c r="D257" s="8"/>
      <c r="E257" s="8"/>
      <c r="F257" s="10"/>
      <c r="G257" s="8"/>
      <c r="I257" s="11"/>
      <c r="J257" s="11"/>
      <c r="L257" s="11"/>
      <c r="M257" s="11"/>
      <c r="O257" s="11"/>
      <c r="P257" s="11"/>
      <c r="Q257" s="11"/>
    </row>
    <row r="258" spans="1:17" x14ac:dyDescent="0.3">
      <c r="A258" s="8"/>
      <c r="B258" s="9"/>
      <c r="C258" s="9"/>
      <c r="D258" s="8"/>
      <c r="E258" s="8"/>
      <c r="F258" s="10"/>
      <c r="G258" s="8"/>
      <c r="I258" s="11"/>
      <c r="J258" s="11"/>
      <c r="L258" s="11"/>
      <c r="M258" s="11"/>
      <c r="O258" s="11"/>
      <c r="P258" s="11"/>
      <c r="Q258" s="11"/>
    </row>
    <row r="259" spans="1:17" x14ac:dyDescent="0.3">
      <c r="A259" s="8"/>
      <c r="B259" s="9"/>
      <c r="C259" s="9"/>
      <c r="D259" s="8"/>
      <c r="E259" s="8"/>
      <c r="F259" s="10"/>
      <c r="G259" s="8"/>
      <c r="I259" s="11"/>
      <c r="J259" s="11"/>
      <c r="L259" s="11"/>
      <c r="M259" s="11"/>
      <c r="O259" s="11"/>
      <c r="P259" s="11"/>
      <c r="Q259" s="11"/>
    </row>
    <row r="260" spans="1:17" x14ac:dyDescent="0.3">
      <c r="A260" s="8"/>
      <c r="B260" s="9"/>
      <c r="C260" s="9"/>
      <c r="D260" s="8"/>
      <c r="E260" s="8"/>
      <c r="F260" s="10"/>
      <c r="G260" s="8"/>
      <c r="I260" s="11"/>
      <c r="J260" s="11"/>
      <c r="L260" s="11"/>
      <c r="M260" s="11"/>
      <c r="O260" s="11"/>
      <c r="P260" s="11"/>
      <c r="Q260" s="11"/>
    </row>
    <row r="261" spans="1:17" x14ac:dyDescent="0.3">
      <c r="A261" s="8"/>
      <c r="B261" s="9"/>
      <c r="C261" s="9"/>
      <c r="D261" s="8"/>
      <c r="E261" s="8"/>
      <c r="F261" s="10"/>
      <c r="G261" s="8"/>
      <c r="I261" s="11"/>
      <c r="J261" s="11"/>
      <c r="L261" s="11"/>
      <c r="M261" s="11"/>
      <c r="O261" s="11"/>
      <c r="P261" s="11"/>
      <c r="Q261" s="11"/>
    </row>
    <row r="262" spans="1:17" x14ac:dyDescent="0.3">
      <c r="A262" s="8"/>
      <c r="B262" s="9"/>
      <c r="C262" s="9"/>
      <c r="D262" s="8"/>
      <c r="E262" s="8"/>
      <c r="F262" s="10"/>
      <c r="G262" s="8"/>
      <c r="I262" s="11"/>
      <c r="J262" s="11"/>
      <c r="L262" s="11"/>
      <c r="M262" s="11"/>
      <c r="O262" s="11"/>
      <c r="P262" s="11"/>
      <c r="Q262" s="11"/>
    </row>
    <row r="263" spans="1:17" x14ac:dyDescent="0.3">
      <c r="A263" s="8"/>
      <c r="B263" s="9"/>
      <c r="C263" s="9"/>
      <c r="D263" s="8"/>
      <c r="E263" s="8"/>
      <c r="F263" s="10"/>
      <c r="G263" s="8"/>
      <c r="I263" s="11"/>
      <c r="J263" s="11"/>
      <c r="L263" s="11"/>
      <c r="M263" s="11"/>
      <c r="O263" s="11"/>
      <c r="P263" s="11"/>
      <c r="Q263" s="11"/>
    </row>
    <row r="264" spans="1:17" x14ac:dyDescent="0.3">
      <c r="O264" s="8"/>
      <c r="P264" s="8"/>
    </row>
    <row r="265" spans="1:17" x14ac:dyDescent="0.3">
      <c r="O265" s="8"/>
      <c r="P265" s="8"/>
    </row>
  </sheetData>
  <mergeCells count="324">
    <mergeCell ref="H128:H131"/>
    <mergeCell ref="I128:I129"/>
    <mergeCell ref="J128:J129"/>
    <mergeCell ref="I130:I131"/>
    <mergeCell ref="J130:J131"/>
    <mergeCell ref="H132:H135"/>
    <mergeCell ref="I132:I133"/>
    <mergeCell ref="J132:J133"/>
    <mergeCell ref="I134:I135"/>
    <mergeCell ref="J134:J135"/>
    <mergeCell ref="H120:H123"/>
    <mergeCell ref="I120:I121"/>
    <mergeCell ref="J120:J121"/>
    <mergeCell ref="I122:I123"/>
    <mergeCell ref="J122:J123"/>
    <mergeCell ref="H124:H127"/>
    <mergeCell ref="I124:I125"/>
    <mergeCell ref="J124:J125"/>
    <mergeCell ref="I126:I127"/>
    <mergeCell ref="J126:J127"/>
    <mergeCell ref="H112:H115"/>
    <mergeCell ref="I112:I113"/>
    <mergeCell ref="J112:J113"/>
    <mergeCell ref="I114:I115"/>
    <mergeCell ref="J114:J115"/>
    <mergeCell ref="H116:H119"/>
    <mergeCell ref="I116:I117"/>
    <mergeCell ref="J116:J117"/>
    <mergeCell ref="I118:I119"/>
    <mergeCell ref="J118:J119"/>
    <mergeCell ref="H104:H107"/>
    <mergeCell ref="I104:I105"/>
    <mergeCell ref="J104:J105"/>
    <mergeCell ref="I106:I107"/>
    <mergeCell ref="J106:J107"/>
    <mergeCell ref="H108:H111"/>
    <mergeCell ref="I108:I109"/>
    <mergeCell ref="J108:J109"/>
    <mergeCell ref="I110:I111"/>
    <mergeCell ref="J110:J111"/>
    <mergeCell ref="H96:H99"/>
    <mergeCell ref="I96:I97"/>
    <mergeCell ref="J96:J97"/>
    <mergeCell ref="I98:I99"/>
    <mergeCell ref="J98:J99"/>
    <mergeCell ref="H100:H103"/>
    <mergeCell ref="I100:I101"/>
    <mergeCell ref="J100:J101"/>
    <mergeCell ref="I102:I103"/>
    <mergeCell ref="J102:J103"/>
    <mergeCell ref="H88:H91"/>
    <mergeCell ref="I88:I89"/>
    <mergeCell ref="J88:J89"/>
    <mergeCell ref="I90:I91"/>
    <mergeCell ref="J90:J91"/>
    <mergeCell ref="H92:H95"/>
    <mergeCell ref="I92:I93"/>
    <mergeCell ref="J92:J93"/>
    <mergeCell ref="I94:I95"/>
    <mergeCell ref="J94:J95"/>
    <mergeCell ref="H80:H83"/>
    <mergeCell ref="I80:I81"/>
    <mergeCell ref="J80:J81"/>
    <mergeCell ref="I82:I83"/>
    <mergeCell ref="J82:J83"/>
    <mergeCell ref="H84:H87"/>
    <mergeCell ref="I84:I85"/>
    <mergeCell ref="J84:J85"/>
    <mergeCell ref="I86:I87"/>
    <mergeCell ref="J86:J87"/>
    <mergeCell ref="H72:H75"/>
    <mergeCell ref="I72:I73"/>
    <mergeCell ref="J72:J73"/>
    <mergeCell ref="I74:I75"/>
    <mergeCell ref="J74:J75"/>
    <mergeCell ref="H76:H79"/>
    <mergeCell ref="I76:I77"/>
    <mergeCell ref="J76:J77"/>
    <mergeCell ref="I78:I79"/>
    <mergeCell ref="J78:J79"/>
    <mergeCell ref="N68:N71"/>
    <mergeCell ref="O68:O69"/>
    <mergeCell ref="P68:P69"/>
    <mergeCell ref="I70:I71"/>
    <mergeCell ref="J70:J71"/>
    <mergeCell ref="L70:L71"/>
    <mergeCell ref="M70:M71"/>
    <mergeCell ref="O70:O71"/>
    <mergeCell ref="P70:P71"/>
    <mergeCell ref="H68:H71"/>
    <mergeCell ref="I68:I69"/>
    <mergeCell ref="J68:J69"/>
    <mergeCell ref="K68:K71"/>
    <mergeCell ref="L68:L69"/>
    <mergeCell ref="M68:M69"/>
    <mergeCell ref="I66:I67"/>
    <mergeCell ref="J66:J67"/>
    <mergeCell ref="L66:L67"/>
    <mergeCell ref="M66:M67"/>
    <mergeCell ref="O66:O67"/>
    <mergeCell ref="P66:P67"/>
    <mergeCell ref="N62:P62"/>
    <mergeCell ref="H64:H67"/>
    <mergeCell ref="I64:I65"/>
    <mergeCell ref="J64:J65"/>
    <mergeCell ref="K64:K67"/>
    <mergeCell ref="L64:L65"/>
    <mergeCell ref="M64:M65"/>
    <mergeCell ref="N64:N67"/>
    <mergeCell ref="O64:O65"/>
    <mergeCell ref="P64:P65"/>
    <mergeCell ref="H60:H63"/>
    <mergeCell ref="I60:I61"/>
    <mergeCell ref="J60:J61"/>
    <mergeCell ref="K60:K63"/>
    <mergeCell ref="L60:L61"/>
    <mergeCell ref="M60:M61"/>
    <mergeCell ref="I62:I63"/>
    <mergeCell ref="J62:J63"/>
    <mergeCell ref="L62:L63"/>
    <mergeCell ref="M62:M63"/>
    <mergeCell ref="N56:N59"/>
    <mergeCell ref="O56:O57"/>
    <mergeCell ref="P56:P57"/>
    <mergeCell ref="I58:I59"/>
    <mergeCell ref="J58:J59"/>
    <mergeCell ref="L58:L59"/>
    <mergeCell ref="M58:M59"/>
    <mergeCell ref="O58:O59"/>
    <mergeCell ref="P58:P59"/>
    <mergeCell ref="H56:H59"/>
    <mergeCell ref="I56:I57"/>
    <mergeCell ref="J56:J57"/>
    <mergeCell ref="K56:K59"/>
    <mergeCell ref="L56:L57"/>
    <mergeCell ref="M56:M57"/>
    <mergeCell ref="N52:N55"/>
    <mergeCell ref="O52:O53"/>
    <mergeCell ref="P52:P53"/>
    <mergeCell ref="I54:I55"/>
    <mergeCell ref="J54:J55"/>
    <mergeCell ref="L54:L55"/>
    <mergeCell ref="M54:M55"/>
    <mergeCell ref="O54:O55"/>
    <mergeCell ref="P54:P55"/>
    <mergeCell ref="H52:H55"/>
    <mergeCell ref="I52:I53"/>
    <mergeCell ref="J52:J53"/>
    <mergeCell ref="K52:K55"/>
    <mergeCell ref="L52:L53"/>
    <mergeCell ref="M52:M53"/>
    <mergeCell ref="N48:N51"/>
    <mergeCell ref="O48:O49"/>
    <mergeCell ref="P48:P49"/>
    <mergeCell ref="I50:I51"/>
    <mergeCell ref="J50:J51"/>
    <mergeCell ref="L50:L51"/>
    <mergeCell ref="M50:M51"/>
    <mergeCell ref="O50:O51"/>
    <mergeCell ref="P50:P51"/>
    <mergeCell ref="H48:H51"/>
    <mergeCell ref="I48:I49"/>
    <mergeCell ref="J48:J49"/>
    <mergeCell ref="K48:K51"/>
    <mergeCell ref="L48:L49"/>
    <mergeCell ref="M48:M49"/>
    <mergeCell ref="I46:I47"/>
    <mergeCell ref="J46:J47"/>
    <mergeCell ref="L46:L47"/>
    <mergeCell ref="M46:M47"/>
    <mergeCell ref="O46:O47"/>
    <mergeCell ref="P46:P47"/>
    <mergeCell ref="N42:P42"/>
    <mergeCell ref="H44:H47"/>
    <mergeCell ref="I44:I45"/>
    <mergeCell ref="J44:J45"/>
    <mergeCell ref="K44:K47"/>
    <mergeCell ref="L44:L45"/>
    <mergeCell ref="M44:M45"/>
    <mergeCell ref="N44:N47"/>
    <mergeCell ref="O44:O45"/>
    <mergeCell ref="P44:P45"/>
    <mergeCell ref="H40:H43"/>
    <mergeCell ref="I40:I41"/>
    <mergeCell ref="J40:J41"/>
    <mergeCell ref="K40:K43"/>
    <mergeCell ref="L40:L41"/>
    <mergeCell ref="M40:M41"/>
    <mergeCell ref="I42:I43"/>
    <mergeCell ref="J42:J43"/>
    <mergeCell ref="L42:L43"/>
    <mergeCell ref="M42:M43"/>
    <mergeCell ref="N36:N39"/>
    <mergeCell ref="O36:O37"/>
    <mergeCell ref="P36:P37"/>
    <mergeCell ref="I38:I39"/>
    <mergeCell ref="J38:J39"/>
    <mergeCell ref="L38:L39"/>
    <mergeCell ref="M38:M39"/>
    <mergeCell ref="O38:O39"/>
    <mergeCell ref="P38:P39"/>
    <mergeCell ref="H36:H39"/>
    <mergeCell ref="I36:I37"/>
    <mergeCell ref="J36:J37"/>
    <mergeCell ref="K36:K39"/>
    <mergeCell ref="L36:L37"/>
    <mergeCell ref="M36:M37"/>
    <mergeCell ref="N32:N35"/>
    <mergeCell ref="O32:O33"/>
    <mergeCell ref="P32:P33"/>
    <mergeCell ref="I34:I35"/>
    <mergeCell ref="J34:J35"/>
    <mergeCell ref="L34:L35"/>
    <mergeCell ref="M34:M35"/>
    <mergeCell ref="O34:O35"/>
    <mergeCell ref="P34:P35"/>
    <mergeCell ref="H32:H35"/>
    <mergeCell ref="I32:I33"/>
    <mergeCell ref="J32:J33"/>
    <mergeCell ref="K32:K35"/>
    <mergeCell ref="L32:L33"/>
    <mergeCell ref="M32:M33"/>
    <mergeCell ref="N28:N31"/>
    <mergeCell ref="O28:O29"/>
    <mergeCell ref="P28:P29"/>
    <mergeCell ref="I30:I31"/>
    <mergeCell ref="J30:J31"/>
    <mergeCell ref="L30:L31"/>
    <mergeCell ref="M30:M31"/>
    <mergeCell ref="O30:O31"/>
    <mergeCell ref="P30:P31"/>
    <mergeCell ref="H28:H31"/>
    <mergeCell ref="I28:I29"/>
    <mergeCell ref="J28:J29"/>
    <mergeCell ref="K28:K31"/>
    <mergeCell ref="L28:L29"/>
    <mergeCell ref="M28:M29"/>
    <mergeCell ref="N24:N27"/>
    <mergeCell ref="O24:O25"/>
    <mergeCell ref="P24:P25"/>
    <mergeCell ref="I26:I27"/>
    <mergeCell ref="J26:J27"/>
    <mergeCell ref="L26:L27"/>
    <mergeCell ref="M26:M27"/>
    <mergeCell ref="O26:O27"/>
    <mergeCell ref="P26:P27"/>
    <mergeCell ref="H24:H27"/>
    <mergeCell ref="I24:I25"/>
    <mergeCell ref="J24:J25"/>
    <mergeCell ref="K24:K27"/>
    <mergeCell ref="L24:L25"/>
    <mergeCell ref="M24:M25"/>
    <mergeCell ref="N20:N23"/>
    <mergeCell ref="O20:O21"/>
    <mergeCell ref="P20:P21"/>
    <mergeCell ref="I22:I23"/>
    <mergeCell ref="J22:J23"/>
    <mergeCell ref="L22:L23"/>
    <mergeCell ref="M22:M23"/>
    <mergeCell ref="O22:O23"/>
    <mergeCell ref="P22:P23"/>
    <mergeCell ref="H20:H23"/>
    <mergeCell ref="I20:I21"/>
    <mergeCell ref="J20:J21"/>
    <mergeCell ref="K20:K23"/>
    <mergeCell ref="L20:L21"/>
    <mergeCell ref="M20:M21"/>
    <mergeCell ref="N16:N19"/>
    <mergeCell ref="O16:O17"/>
    <mergeCell ref="P16:P17"/>
    <mergeCell ref="I18:I19"/>
    <mergeCell ref="J18:J19"/>
    <mergeCell ref="L18:L19"/>
    <mergeCell ref="M18:M19"/>
    <mergeCell ref="O18:O19"/>
    <mergeCell ref="P18:P19"/>
    <mergeCell ref="H16:H19"/>
    <mergeCell ref="I16:I17"/>
    <mergeCell ref="J16:J17"/>
    <mergeCell ref="K16:K19"/>
    <mergeCell ref="L16:L17"/>
    <mergeCell ref="M16:M17"/>
    <mergeCell ref="N12:N15"/>
    <mergeCell ref="O12:O13"/>
    <mergeCell ref="P12:P13"/>
    <mergeCell ref="I14:I15"/>
    <mergeCell ref="J14:J15"/>
    <mergeCell ref="L14:L15"/>
    <mergeCell ref="M14:M15"/>
    <mergeCell ref="O14:O15"/>
    <mergeCell ref="P14:P15"/>
    <mergeCell ref="H12:H15"/>
    <mergeCell ref="I12:I13"/>
    <mergeCell ref="J12:J13"/>
    <mergeCell ref="K12:K15"/>
    <mergeCell ref="L12:L13"/>
    <mergeCell ref="M12:M13"/>
    <mergeCell ref="M8:M9"/>
    <mergeCell ref="N8:N11"/>
    <mergeCell ref="O8:O9"/>
    <mergeCell ref="P8:P9"/>
    <mergeCell ref="I10:I11"/>
    <mergeCell ref="J10:J11"/>
    <mergeCell ref="L10:L11"/>
    <mergeCell ref="M10:M11"/>
    <mergeCell ref="O10:O11"/>
    <mergeCell ref="P10:P11"/>
    <mergeCell ref="E6:G6"/>
    <mergeCell ref="H6:J6"/>
    <mergeCell ref="K6:M6"/>
    <mergeCell ref="N6:P6"/>
    <mergeCell ref="A7:D7"/>
    <mergeCell ref="H8:H11"/>
    <mergeCell ref="I8:I9"/>
    <mergeCell ref="J8:J9"/>
    <mergeCell ref="K8:K11"/>
    <mergeCell ref="L8:L9"/>
    <mergeCell ref="B1:O1"/>
    <mergeCell ref="B2:N2"/>
    <mergeCell ref="B3:N3"/>
    <mergeCell ref="E5:G5"/>
    <mergeCell ref="H5:J5"/>
    <mergeCell ref="K5:M5"/>
    <mergeCell ref="N5:P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opLeftCell="A2" workbookViewId="0">
      <selection activeCell="B3" sqref="B3:M3"/>
    </sheetView>
  </sheetViews>
  <sheetFormatPr defaultColWidth="50.140625" defaultRowHeight="16.5" x14ac:dyDescent="0.3"/>
  <cols>
    <col min="1" max="1" width="14.85546875" style="12" bestFit="1" customWidth="1"/>
    <col min="2" max="2" width="52" style="13" customWidth="1"/>
    <col min="3" max="3" width="9.5703125" style="13" customWidth="1"/>
    <col min="4" max="4" width="9.5703125" style="12" customWidth="1"/>
    <col min="5" max="5" width="8" style="12" bestFit="1" customWidth="1"/>
    <col min="6" max="6" width="64.140625" style="13" customWidth="1"/>
    <col min="7" max="7" width="8" style="12" customWidth="1"/>
    <col min="8" max="8" width="9.140625" style="12" bestFit="1" customWidth="1"/>
    <col min="9" max="9" width="41.42578125" style="13" customWidth="1"/>
    <col min="10" max="10" width="13.7109375" style="12" customWidth="1"/>
    <col min="11" max="11" width="9.140625" style="12" bestFit="1" customWidth="1"/>
    <col min="12" max="12" width="44.85546875" style="13" customWidth="1"/>
    <col min="13" max="13" width="12.42578125" style="12" customWidth="1"/>
    <col min="14" max="16384" width="50.140625" style="12"/>
  </cols>
  <sheetData>
    <row r="1" spans="1:16" s="1" customFormat="1" ht="40.5" x14ac:dyDescent="0.7">
      <c r="B1" s="2" t="s">
        <v>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s="1" customFormat="1" ht="37.5" x14ac:dyDescent="0.45">
      <c r="B2" s="3" t="s">
        <v>165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s="1" customFormat="1" ht="37.5" x14ac:dyDescent="0.45">
      <c r="B3" s="18" t="s">
        <v>164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6" s="5" customFormat="1" ht="20.25" x14ac:dyDescent="0.35">
      <c r="A4" s="5" t="s">
        <v>0</v>
      </c>
      <c r="C4" s="6"/>
      <c r="F4" s="14"/>
      <c r="G4" s="7"/>
      <c r="H4" s="7"/>
      <c r="I4" s="7"/>
      <c r="J4" s="7"/>
      <c r="L4" s="6"/>
    </row>
    <row r="5" spans="1:16" s="23" customFormat="1" ht="33" x14ac:dyDescent="0.6">
      <c r="A5" s="20">
        <f>COUNTA(B8:B71)</f>
        <v>64</v>
      </c>
      <c r="B5" s="21"/>
      <c r="C5" s="22"/>
      <c r="E5" s="24" t="s">
        <v>70</v>
      </c>
      <c r="F5" s="24"/>
      <c r="G5" s="24"/>
      <c r="H5" s="25" t="s">
        <v>71</v>
      </c>
      <c r="I5" s="25"/>
      <c r="J5" s="25"/>
      <c r="K5" s="24" t="s">
        <v>72</v>
      </c>
      <c r="L5" s="24"/>
      <c r="M5" s="24"/>
      <c r="O5" s="22"/>
    </row>
    <row r="6" spans="1:16" s="26" customFormat="1" ht="33" x14ac:dyDescent="0.6">
      <c r="B6" s="27"/>
      <c r="C6" s="28"/>
      <c r="E6" s="29" t="s">
        <v>176</v>
      </c>
      <c r="F6" s="29"/>
      <c r="G6" s="29"/>
      <c r="H6" s="30" t="s">
        <v>106</v>
      </c>
      <c r="I6" s="30"/>
      <c r="J6" s="30"/>
      <c r="K6" s="31" t="s">
        <v>177</v>
      </c>
      <c r="L6" s="31"/>
      <c r="M6" s="31"/>
      <c r="O6" s="28"/>
    </row>
    <row r="7" spans="1:16" s="19" customFormat="1" ht="21" customHeight="1" x14ac:dyDescent="0.35">
      <c r="A7" s="32" t="s">
        <v>60</v>
      </c>
      <c r="B7" s="32"/>
      <c r="C7" s="32"/>
      <c r="D7" s="32"/>
      <c r="E7" s="34" t="s">
        <v>62</v>
      </c>
      <c r="F7" s="34" t="s">
        <v>65</v>
      </c>
      <c r="G7" s="34" t="s">
        <v>1</v>
      </c>
      <c r="H7" s="35" t="s">
        <v>61</v>
      </c>
      <c r="I7" s="34" t="s">
        <v>65</v>
      </c>
      <c r="J7" s="34" t="s">
        <v>1</v>
      </c>
      <c r="K7" s="35" t="s">
        <v>61</v>
      </c>
      <c r="L7" s="34" t="s">
        <v>65</v>
      </c>
      <c r="M7" s="34" t="s">
        <v>1</v>
      </c>
    </row>
    <row r="8" spans="1:16" s="36" customFormat="1" ht="21.75" customHeight="1" x14ac:dyDescent="0.35">
      <c r="A8" s="36">
        <v>1</v>
      </c>
      <c r="B8" s="37" t="s">
        <v>26</v>
      </c>
      <c r="C8" s="20"/>
      <c r="E8" s="36">
        <f>IF(D8&lt;=$B$5,[1]Randon_Number!A3,HLOOKUP($A$5,[1]Randon_Number!$E$2:$BQ$258,[1]Draw_Sheet!E7+1,FALSE))</f>
        <v>1</v>
      </c>
      <c r="F8" s="38" t="str">
        <f>VLOOKUP($E8,$A$8:$B$90,2,FALSE)</f>
        <v>St. Oliver's C.C., Drogheda</v>
      </c>
      <c r="G8" s="39"/>
      <c r="H8" s="40">
        <v>1</v>
      </c>
      <c r="I8" s="41" t="str">
        <f>IF($E8=0,F9,IF($G8=$G9,"",IF($G8&gt;$G9,F8,F9)))</f>
        <v/>
      </c>
      <c r="J8" s="42"/>
      <c r="K8" s="40">
        <v>1</v>
      </c>
      <c r="L8" s="41" t="str">
        <f>IF($J8=$J10,"",IF($J8&gt;$J10,I8,I10))</f>
        <v/>
      </c>
      <c r="M8" s="42"/>
    </row>
    <row r="9" spans="1:16" s="36" customFormat="1" ht="21.75" customHeight="1" x14ac:dyDescent="0.35">
      <c r="A9" s="36">
        <v>2</v>
      </c>
      <c r="B9" s="43" t="s">
        <v>9</v>
      </c>
      <c r="C9" s="20"/>
      <c r="E9" s="36">
        <f>IF(D9&lt;=$B$5,[1]Randon_Number!A4,HLOOKUP($A$5,[1]Randon_Number!$E$2:$BQ$258,[1]Draw_Sheet!E8+1,FALSE))</f>
        <v>2</v>
      </c>
      <c r="F9" s="38" t="str">
        <f>VLOOKUP($E9,$A$8:$B$90,2,FALSE)</f>
        <v>Ardee C.S.</v>
      </c>
      <c r="G9" s="39"/>
      <c r="H9" s="40"/>
      <c r="I9" s="41"/>
      <c r="J9" s="42"/>
      <c r="K9" s="40"/>
      <c r="L9" s="41"/>
      <c r="M9" s="42"/>
    </row>
    <row r="10" spans="1:16" s="36" customFormat="1" ht="21.75" customHeight="1" x14ac:dyDescent="0.35">
      <c r="A10" s="36">
        <v>3</v>
      </c>
      <c r="B10" s="37" t="s">
        <v>44</v>
      </c>
      <c r="C10" s="20"/>
      <c r="E10" s="36">
        <f>IF(D10&lt;=$B$5,[1]Randon_Number!A5,HLOOKUP($A$5,[1]Randon_Number!$E$2:$BQ$258,[1]Draw_Sheet!E9+1,FALSE))</f>
        <v>3</v>
      </c>
      <c r="F10" s="38" t="str">
        <f>VLOOKUP($E10,$A$8:$B$90,2,FALSE)</f>
        <v>St. Mary's D.S., Drogheda</v>
      </c>
      <c r="G10" s="39"/>
      <c r="H10" s="40"/>
      <c r="I10" s="41" t="str">
        <f>IF($E10=0,F11,IF($G10=$G11,"",IF($G10&gt;$G11,F10,F11)))</f>
        <v/>
      </c>
      <c r="J10" s="42"/>
      <c r="K10" s="40"/>
      <c r="L10" s="41" t="str">
        <f>IF($J12=$J14,"",IF($J12&gt;$J14,I12,I14))</f>
        <v/>
      </c>
      <c r="M10" s="42"/>
    </row>
    <row r="11" spans="1:16" s="36" customFormat="1" ht="20.25" x14ac:dyDescent="0.35">
      <c r="A11" s="36">
        <v>4</v>
      </c>
      <c r="B11" s="43" t="s">
        <v>76</v>
      </c>
      <c r="C11" s="20"/>
      <c r="E11" s="36">
        <f>IF(D11&lt;=$B$5,[1]Randon_Number!A6,HLOOKUP($A$5,[1]Randon_Number!$E$2:$BQ$258,[1]Draw_Sheet!E10+1,FALSE))</f>
        <v>4</v>
      </c>
      <c r="F11" s="38" t="str">
        <f>VLOOKUP($E11,$A$8:$B$90,2,FALSE)</f>
        <v>Ardgillan C.C.</v>
      </c>
      <c r="G11" s="39"/>
      <c r="H11" s="40"/>
      <c r="I11" s="41"/>
      <c r="J11" s="42"/>
      <c r="K11" s="40"/>
      <c r="L11" s="41"/>
      <c r="M11" s="42"/>
    </row>
    <row r="12" spans="1:16" s="36" customFormat="1" ht="20.25" x14ac:dyDescent="0.35">
      <c r="A12" s="36">
        <v>5</v>
      </c>
      <c r="B12" s="37" t="s">
        <v>166</v>
      </c>
      <c r="C12" s="20"/>
      <c r="E12" s="36">
        <f>IF(D12&lt;=$B$5,[1]Randon_Number!A7,HLOOKUP($A$5,[1]Randon_Number!$E$2:$BQ$258,[1]Draw_Sheet!E11+1,FALSE))</f>
        <v>5</v>
      </c>
      <c r="F12" s="38" t="str">
        <f>VLOOKUP($E12,$A$8:$B$90,2,FALSE)</f>
        <v>St. Joseph's CBS, Drogheda</v>
      </c>
      <c r="G12" s="39"/>
      <c r="H12" s="40">
        <v>2</v>
      </c>
      <c r="I12" s="41" t="str">
        <f>IF($E12=0,F13,IF($G12=$G13,"",IF($G12&gt;$G13,F12,F13)))</f>
        <v/>
      </c>
      <c r="J12" s="42"/>
      <c r="K12" s="40">
        <v>2</v>
      </c>
      <c r="L12" s="41" t="str">
        <f>IF($J16=$J18,"",IF($J16&gt;$J18,I16,I18))</f>
        <v/>
      </c>
      <c r="M12" s="42"/>
      <c r="N12" s="44"/>
      <c r="O12" s="44"/>
      <c r="P12" s="45"/>
    </row>
    <row r="13" spans="1:16" s="36" customFormat="1" ht="20.25" x14ac:dyDescent="0.35">
      <c r="A13" s="36">
        <v>6</v>
      </c>
      <c r="B13" s="43" t="s">
        <v>50</v>
      </c>
      <c r="C13" s="20"/>
      <c r="E13" s="36">
        <f>IF(D13&lt;=$B$5,[1]Randon_Number!A8,HLOOKUP($A$5,[1]Randon_Number!$E$2:$BQ$258,[1]Draw_Sheet!E12+1,FALSE))</f>
        <v>6</v>
      </c>
      <c r="F13" s="38" t="str">
        <f>VLOOKUP($E13,$A$8:$B$90,2,FALSE)</f>
        <v>Ashbourne C.S.</v>
      </c>
      <c r="G13" s="39"/>
      <c r="H13" s="40"/>
      <c r="I13" s="41"/>
      <c r="J13" s="42"/>
      <c r="K13" s="40"/>
      <c r="L13" s="41"/>
      <c r="M13" s="42"/>
      <c r="N13" s="44"/>
      <c r="O13" s="44"/>
      <c r="P13" s="45"/>
    </row>
    <row r="14" spans="1:16" s="36" customFormat="1" ht="20.25" x14ac:dyDescent="0.35">
      <c r="A14" s="36">
        <v>7</v>
      </c>
      <c r="B14" s="37" t="s">
        <v>30</v>
      </c>
      <c r="C14" s="20"/>
      <c r="E14" s="36">
        <f>IF(D14&lt;=$B$5,[1]Randon_Number!A9,HLOOKUP($A$5,[1]Randon_Number!$E$2:$BQ$258,[1]Draw_Sheet!E13+1,FALSE))</f>
        <v>7</v>
      </c>
      <c r="F14" s="38" t="str">
        <f>VLOOKUP($E14,$A$8:$B$90,2,FALSE)</f>
        <v>Skerries C.C.</v>
      </c>
      <c r="G14" s="39"/>
      <c r="H14" s="40"/>
      <c r="I14" s="41" t="str">
        <f>IF($E14=0,F15,IF($G14=$G15,"",IF($G14&gt;$G15,F14,F15)))</f>
        <v/>
      </c>
      <c r="J14" s="42"/>
      <c r="K14" s="40"/>
      <c r="L14" s="41" t="str">
        <f>IF($J20=$J22,"",IF($J20&gt;$J22,I20,I22))</f>
        <v/>
      </c>
      <c r="M14" s="42"/>
      <c r="N14" s="44"/>
      <c r="O14" s="44"/>
      <c r="P14" s="45"/>
    </row>
    <row r="15" spans="1:16" s="36" customFormat="1" ht="20.25" x14ac:dyDescent="0.35">
      <c r="A15" s="36">
        <v>8</v>
      </c>
      <c r="B15" s="37" t="s">
        <v>74</v>
      </c>
      <c r="C15" s="20"/>
      <c r="E15" s="36">
        <f>IF(D15&lt;=$B$5,[1]Randon_Number!A10,HLOOKUP($A$5,[1]Randon_Number!$E$2:$BQ$258,[1]Draw_Sheet!E14+1,FALSE))</f>
        <v>8</v>
      </c>
      <c r="F15" s="38" t="str">
        <f>VLOOKUP($E15,$A$8:$B$90,2,FALSE)</f>
        <v>Boyne C.S., Trim</v>
      </c>
      <c r="G15" s="39"/>
      <c r="H15" s="40"/>
      <c r="I15" s="41"/>
      <c r="J15" s="42"/>
      <c r="K15" s="40"/>
      <c r="L15" s="41"/>
      <c r="M15" s="42"/>
      <c r="N15" s="44"/>
      <c r="O15" s="44"/>
      <c r="P15" s="45"/>
    </row>
    <row r="16" spans="1:16" s="36" customFormat="1" ht="20.25" x14ac:dyDescent="0.35">
      <c r="A16" s="36">
        <v>9</v>
      </c>
      <c r="B16" s="43" t="s">
        <v>27</v>
      </c>
      <c r="C16" s="20"/>
      <c r="E16" s="36">
        <f>IF(D16&lt;=$B$5,[1]Randon_Number!A11,HLOOKUP($A$5,[1]Randon_Number!$E$2:$BQ$258,[1]Draw_Sheet!E15+1,FALSE))</f>
        <v>9</v>
      </c>
      <c r="F16" s="38" t="str">
        <f>VLOOKUP($E16,$A$8:$B$90,2,FALSE)</f>
        <v>Ratoath College</v>
      </c>
      <c r="G16" s="39"/>
      <c r="H16" s="40">
        <v>3</v>
      </c>
      <c r="I16" s="41" t="str">
        <f>IF($E16=0,F17,IF($G16=$G17,"",IF($G16&gt;$G17,F16,F17)))</f>
        <v/>
      </c>
      <c r="J16" s="42"/>
      <c r="K16" s="40">
        <v>3</v>
      </c>
      <c r="L16" s="41" t="str">
        <f>IF($J24=$J26,"",IF($J24&gt;$J26,I24,I26))</f>
        <v/>
      </c>
      <c r="M16" s="42"/>
      <c r="N16" s="47"/>
      <c r="O16" s="47"/>
      <c r="P16" s="45"/>
    </row>
    <row r="17" spans="1:15" s="36" customFormat="1" ht="20.25" x14ac:dyDescent="0.35">
      <c r="A17" s="36">
        <v>10</v>
      </c>
      <c r="B17" s="37" t="s">
        <v>52</v>
      </c>
      <c r="C17" s="20"/>
      <c r="E17" s="36">
        <f>IF(D17&lt;=$B$5,[1]Randon_Number!A12,HLOOKUP($A$5,[1]Randon_Number!$E$2:$BQ$258,[1]Draw_Sheet!E16+1,FALSE))</f>
        <v>10</v>
      </c>
      <c r="F17" s="38" t="str">
        <f>VLOOKUP($E17,$A$8:$B$90,2,FALSE)</f>
        <v>Colaiste na hInse, Laytown</v>
      </c>
      <c r="G17" s="39"/>
      <c r="H17" s="40"/>
      <c r="I17" s="41"/>
      <c r="J17" s="42"/>
      <c r="K17" s="40"/>
      <c r="L17" s="41"/>
      <c r="M17" s="42"/>
      <c r="N17" s="48"/>
      <c r="O17" s="48"/>
    </row>
    <row r="18" spans="1:15" s="36" customFormat="1" ht="20.25" x14ac:dyDescent="0.35">
      <c r="A18" s="36">
        <v>11</v>
      </c>
      <c r="B18" s="49" t="s">
        <v>14</v>
      </c>
      <c r="C18" s="20"/>
      <c r="E18" s="36">
        <f>IF(D18&lt;=$B$5,[1]Randon_Number!A13,HLOOKUP($A$5,[1]Randon_Number!$E$2:$BQ$258,[1]Draw_Sheet!E17+1,FALSE))</f>
        <v>11</v>
      </c>
      <c r="F18" s="38" t="str">
        <f>VLOOKUP($E18,$A$8:$B$90,2,FALSE)</f>
        <v>Franciscan College, Gormanston</v>
      </c>
      <c r="G18" s="39"/>
      <c r="H18" s="40"/>
      <c r="I18" s="41" t="str">
        <f>IF($E18=0,F19,IF($G18=$G19,"",IF($G18&gt;$G19,F18,F19)))</f>
        <v/>
      </c>
      <c r="J18" s="42"/>
      <c r="K18" s="40"/>
      <c r="L18" s="41" t="str">
        <f>IF($J28=$J30,"",IF($J28&gt;$J30,I28,I30))</f>
        <v/>
      </c>
      <c r="M18" s="42"/>
      <c r="N18" s="48"/>
      <c r="O18" s="48"/>
    </row>
    <row r="19" spans="1:15" s="36" customFormat="1" ht="20.25" x14ac:dyDescent="0.35">
      <c r="A19" s="36">
        <v>12</v>
      </c>
      <c r="B19" s="49" t="s">
        <v>167</v>
      </c>
      <c r="C19" s="20"/>
      <c r="E19" s="36">
        <f>IF(D19&lt;=$B$5,[1]Randon_Number!A14,HLOOKUP($A$5,[1]Randon_Number!$E$2:$BQ$258,[1]Draw_Sheet!E18+1,FALSE))</f>
        <v>12</v>
      </c>
      <c r="F19" s="38" t="str">
        <f>VLOOKUP($E19,$A$8:$B$90,2,FALSE)</f>
        <v>Colaiste na Mi, Navan</v>
      </c>
      <c r="G19" s="39"/>
      <c r="H19" s="40"/>
      <c r="I19" s="41"/>
      <c r="J19" s="42"/>
      <c r="K19" s="40"/>
      <c r="L19" s="41"/>
      <c r="M19" s="42"/>
      <c r="N19" s="48"/>
      <c r="O19" s="48"/>
    </row>
    <row r="20" spans="1:15" s="36" customFormat="1" ht="20.25" x14ac:dyDescent="0.35">
      <c r="A20" s="36">
        <v>13</v>
      </c>
      <c r="B20" s="37" t="s">
        <v>168</v>
      </c>
      <c r="C20" s="20"/>
      <c r="E20" s="36">
        <f>IF(D20&lt;=$B$5,[1]Randon_Number!A15,HLOOKUP($A$5,[1]Randon_Number!$E$2:$BQ$258,[1]Draw_Sheet!E19+1,FALSE))</f>
        <v>13</v>
      </c>
      <c r="F20" s="38" t="str">
        <f>VLOOKUP($E20,$A$8:$B$90,2,FALSE)</f>
        <v>Dunshaughlin C.S</v>
      </c>
      <c r="G20" s="39"/>
      <c r="H20" s="40">
        <v>4</v>
      </c>
      <c r="I20" s="41" t="str">
        <f>IF($E20=0,F21,IF($G20=$G21,"",IF($G20&gt;$G21,F20,F21)))</f>
        <v/>
      </c>
      <c r="J20" s="42"/>
      <c r="K20" s="40">
        <v>4</v>
      </c>
      <c r="L20" s="41" t="str">
        <f>IF($J32=$J34,"",IF($J32&gt;$J34,I32,I34))</f>
        <v/>
      </c>
      <c r="M20" s="42"/>
      <c r="N20" s="48"/>
      <c r="O20" s="48"/>
    </row>
    <row r="21" spans="1:15" s="36" customFormat="1" ht="20.25" x14ac:dyDescent="0.35">
      <c r="A21" s="36">
        <v>14</v>
      </c>
      <c r="B21" s="60" t="s">
        <v>172</v>
      </c>
      <c r="C21" s="60"/>
      <c r="D21" s="60"/>
      <c r="E21" s="36">
        <f>IF(D21&lt;=$B$5,[1]Randon_Number!A16,HLOOKUP($A$5,[1]Randon_Number!$E$2:$BQ$258,[1]Draw_Sheet!E20+1,FALSE))</f>
        <v>14</v>
      </c>
      <c r="F21" s="50" t="str">
        <f>VLOOKUP($E21,$A$8:$B$90,2,FALSE)</f>
        <v>Colaiste Ris, Dundalk/De La Salle College, Dundalk</v>
      </c>
      <c r="G21" s="39"/>
      <c r="H21" s="40"/>
      <c r="I21" s="41"/>
      <c r="J21" s="42"/>
      <c r="K21" s="40"/>
      <c r="L21" s="41"/>
      <c r="M21" s="42"/>
      <c r="N21" s="48"/>
      <c r="O21" s="48"/>
    </row>
    <row r="22" spans="1:15" s="36" customFormat="1" ht="20.25" x14ac:dyDescent="0.35">
      <c r="A22" s="36">
        <v>15</v>
      </c>
      <c r="B22" s="37" t="s">
        <v>77</v>
      </c>
      <c r="C22" s="20"/>
      <c r="E22" s="36">
        <f>IF(D22&lt;=$B$5,[1]Randon_Number!A17,HLOOKUP($A$5,[1]Randon_Number!$E$2:$BQ$258,[1]Draw_Sheet!E21+1,FALSE))</f>
        <v>15</v>
      </c>
      <c r="F22" s="38" t="str">
        <f>VLOOKUP($E22,$A$8:$B$90,2,FALSE)</f>
        <v>Malahide C.S.</v>
      </c>
      <c r="G22" s="39"/>
      <c r="H22" s="40"/>
      <c r="I22" s="41" t="str">
        <f>IF($E22=0,F23,IF($G22=$G23,"",IF($G22&gt;$G23,F22,F23)))</f>
        <v/>
      </c>
      <c r="J22" s="42"/>
      <c r="K22" s="40"/>
      <c r="L22" s="41" t="str">
        <f>IF($J36=$J38,"",IF($J36&gt;$J38,I36,I38))</f>
        <v/>
      </c>
      <c r="M22" s="42"/>
      <c r="N22" s="48"/>
      <c r="O22" s="48"/>
    </row>
    <row r="23" spans="1:15" s="36" customFormat="1" ht="20.25" x14ac:dyDescent="0.35">
      <c r="A23" s="36">
        <v>16</v>
      </c>
      <c r="B23" s="37" t="s">
        <v>37</v>
      </c>
      <c r="C23" s="20"/>
      <c r="E23" s="36">
        <f>IF(D23&lt;=$B$5,[1]Randon_Number!A18,HLOOKUP($A$5,[1]Randon_Number!$E$2:$BQ$258,[1]Draw_Sheet!E22+1,FALSE))</f>
        <v>16</v>
      </c>
      <c r="F23" s="38" t="str">
        <f>VLOOKUP($E23,$A$8:$B$90,2,FALSE)</f>
        <v>Portmarnock C.S.</v>
      </c>
      <c r="G23" s="39"/>
      <c r="H23" s="40"/>
      <c r="I23" s="41"/>
      <c r="J23" s="42"/>
      <c r="K23" s="40"/>
      <c r="L23" s="41"/>
      <c r="M23" s="42"/>
      <c r="N23" s="48"/>
      <c r="O23" s="48"/>
    </row>
    <row r="24" spans="1:15" s="36" customFormat="1" ht="20.25" x14ac:dyDescent="0.35">
      <c r="A24" s="36">
        <v>17</v>
      </c>
      <c r="B24" s="37" t="s">
        <v>23</v>
      </c>
      <c r="C24" s="20"/>
      <c r="E24" s="36">
        <f>IF(D24&lt;=$B$5,[1]Randon_Number!A19,HLOOKUP($A$5,[1]Randon_Number!$E$2:$BQ$258,[1]Draw_Sheet!E23+1,FALSE))</f>
        <v>17</v>
      </c>
      <c r="F24" s="38" t="str">
        <f>VLOOKUP($E24,$A$8:$B$90,2,FALSE)</f>
        <v>Beneavin College, Finglas</v>
      </c>
      <c r="G24" s="39"/>
      <c r="H24" s="40">
        <v>5</v>
      </c>
      <c r="I24" s="41" t="str">
        <f>IF($E24=0,F25,IF($G24=$G25,"",IF($G24&gt;$G25,F24,F25)))</f>
        <v/>
      </c>
      <c r="J24" s="42"/>
      <c r="K24" s="40">
        <v>5</v>
      </c>
      <c r="L24" s="41" t="str">
        <f>IF($J40=$J42,"",IF($J40&gt;$J42,I40,I42))</f>
        <v/>
      </c>
      <c r="M24" s="42"/>
      <c r="N24" s="48"/>
      <c r="O24" s="48"/>
    </row>
    <row r="25" spans="1:15" s="36" customFormat="1" ht="20.25" x14ac:dyDescent="0.35">
      <c r="A25" s="36">
        <v>18</v>
      </c>
      <c r="B25" s="37" t="s">
        <v>31</v>
      </c>
      <c r="C25" s="20"/>
      <c r="E25" s="36">
        <f>IF(D25&lt;=$B$5,[1]Randon_Number!A20,HLOOKUP($A$5,[1]Randon_Number!$E$2:$BQ$258,[1]Draw_Sheet!E24+1,FALSE))</f>
        <v>18</v>
      </c>
      <c r="F25" s="38" t="str">
        <f>VLOOKUP($E25,$A$8:$B$90,2,FALSE)</f>
        <v>St. Vincent's S.S., Glasnevin</v>
      </c>
      <c r="G25" s="39"/>
      <c r="H25" s="40"/>
      <c r="I25" s="41"/>
      <c r="J25" s="42"/>
      <c r="K25" s="40"/>
      <c r="L25" s="41"/>
      <c r="M25" s="42"/>
      <c r="N25" s="48"/>
      <c r="O25" s="48"/>
    </row>
    <row r="26" spans="1:15" s="36" customFormat="1" ht="20.25" x14ac:dyDescent="0.35">
      <c r="A26" s="36">
        <v>19</v>
      </c>
      <c r="B26" s="37" t="s">
        <v>29</v>
      </c>
      <c r="C26" s="20"/>
      <c r="E26" s="36">
        <f>IF(D26&lt;=$B$5,[1]Randon_Number!A21,HLOOKUP($A$5,[1]Randon_Number!$E$2:$BQ$258,[1]Draw_Sheet!E25+1,FALSE))</f>
        <v>19</v>
      </c>
      <c r="F26" s="38" t="str">
        <f>VLOOKUP($E26,$A$8:$B$90,2,FALSE)</f>
        <v>Chanel College, Coolock</v>
      </c>
      <c r="G26" s="39"/>
      <c r="H26" s="40"/>
      <c r="I26" s="41" t="str">
        <f>IF($E26=0,F27,IF($G26=$G27,"",IF($G26&gt;$G27,F26,F27)))</f>
        <v/>
      </c>
      <c r="J26" s="42"/>
      <c r="K26" s="40"/>
      <c r="L26" s="41" t="str">
        <f>IF($J44=$J46,"",IF($J44&gt;$J46,I44,I46))</f>
        <v/>
      </c>
      <c r="M26" s="42"/>
      <c r="N26" s="48"/>
      <c r="O26" s="48"/>
    </row>
    <row r="27" spans="1:15" s="36" customFormat="1" ht="20.25" x14ac:dyDescent="0.35">
      <c r="A27" s="36">
        <v>20</v>
      </c>
      <c r="B27" s="37" t="s">
        <v>16</v>
      </c>
      <c r="C27" s="20"/>
      <c r="E27" s="36">
        <f>IF(D27&lt;=$B$5,[1]Randon_Number!A22,HLOOKUP($A$5,[1]Randon_Number!$E$2:$BQ$258,[1]Draw_Sheet!E26+1,FALSE))</f>
        <v>20</v>
      </c>
      <c r="F27" s="38" t="str">
        <f>VLOOKUP($E27,$A$8:$B$90,2,FALSE)</f>
        <v>St. Paul's College, Raheny</v>
      </c>
      <c r="G27" s="39"/>
      <c r="H27" s="40"/>
      <c r="I27" s="41"/>
      <c r="J27" s="42"/>
      <c r="K27" s="40"/>
      <c r="L27" s="41"/>
      <c r="M27" s="42"/>
      <c r="N27" s="48"/>
      <c r="O27" s="48"/>
    </row>
    <row r="28" spans="1:15" s="36" customFormat="1" ht="20.25" x14ac:dyDescent="0.35">
      <c r="A28" s="36">
        <v>21</v>
      </c>
      <c r="B28" s="37" t="s">
        <v>36</v>
      </c>
      <c r="C28" s="20"/>
      <c r="E28" s="36">
        <f>IF(D28&lt;=$B$5,[1]Randon_Number!A23,HLOOKUP($A$5,[1]Randon_Number!$E$2:$BQ$258,[1]Draw_Sheet!E27+1,FALSE))</f>
        <v>21</v>
      </c>
      <c r="F28" s="38" t="str">
        <f>VLOOKUP($E28,$A$8:$B$90,2,FALSE)</f>
        <v>Donahies C.S.</v>
      </c>
      <c r="G28" s="39"/>
      <c r="H28" s="40">
        <v>6</v>
      </c>
      <c r="I28" s="41" t="str">
        <f>IF($E28=0,F29,IF($G28=$G29,"",IF($G28&gt;$G29,F28,F29)))</f>
        <v/>
      </c>
      <c r="J28" s="42"/>
      <c r="K28" s="40">
        <v>6</v>
      </c>
      <c r="L28" s="41" t="str">
        <f>IF($J48=$J50,"",IF($J48&gt;$J50,I48,I50))</f>
        <v/>
      </c>
      <c r="M28" s="42"/>
      <c r="N28" s="48"/>
      <c r="O28" s="48"/>
    </row>
    <row r="29" spans="1:15" s="36" customFormat="1" ht="20.25" x14ac:dyDescent="0.35">
      <c r="A29" s="36">
        <v>22</v>
      </c>
      <c r="B29" s="61" t="s">
        <v>173</v>
      </c>
      <c r="C29" s="20"/>
      <c r="E29" s="36">
        <f>IF(D29&lt;=$B$5,[1]Randon_Number!A24,HLOOKUP($A$5,[1]Randon_Number!$E$2:$BQ$258,[1]Draw_Sheet!E28+1,FALSE))</f>
        <v>22</v>
      </c>
      <c r="F29" s="50" t="str">
        <f>VLOOKUP($E29,$A$8:$B$90,2,FALSE)</f>
        <v>Larkin C.C./St. Joseph's CBS, Fairview</v>
      </c>
      <c r="G29" s="39"/>
      <c r="H29" s="40"/>
      <c r="I29" s="41"/>
      <c r="J29" s="42"/>
      <c r="K29" s="40"/>
      <c r="L29" s="41"/>
      <c r="M29" s="42"/>
      <c r="N29" s="48"/>
      <c r="O29" s="48"/>
    </row>
    <row r="30" spans="1:15" s="36" customFormat="1" ht="20.25" x14ac:dyDescent="0.35">
      <c r="A30" s="36">
        <v>23</v>
      </c>
      <c r="B30" s="37" t="s">
        <v>45</v>
      </c>
      <c r="C30" s="20"/>
      <c r="E30" s="36">
        <f>IF(D30&lt;=$B$5,[1]Randon_Number!A25,HLOOKUP($A$5,[1]Randon_Number!$E$2:$BQ$258,[1]Draw_Sheet!E29+1,FALSE))</f>
        <v>23</v>
      </c>
      <c r="F30" s="38" t="str">
        <f>VLOOKUP($E30,$A$8:$B$90,2,FALSE)</f>
        <v>Colaiste Choilm CBS, Swords</v>
      </c>
      <c r="G30" s="39"/>
      <c r="H30" s="40"/>
      <c r="I30" s="41" t="str">
        <f>IF($E30=0,F31,IF($G30=$G31,"",IF($G30&gt;$G31,F30,F31)))</f>
        <v/>
      </c>
      <c r="J30" s="42"/>
      <c r="K30" s="40"/>
      <c r="L30" s="41" t="str">
        <f>IF($J52=$J54,"",IF($J52&gt;$J54,I52,I54))</f>
        <v/>
      </c>
      <c r="M30" s="42"/>
      <c r="N30" s="48"/>
      <c r="O30" s="48"/>
    </row>
    <row r="31" spans="1:15" s="36" customFormat="1" ht="20.25" x14ac:dyDescent="0.35">
      <c r="A31" s="36">
        <v>24</v>
      </c>
      <c r="B31" s="37" t="s">
        <v>24</v>
      </c>
      <c r="C31" s="20"/>
      <c r="E31" s="36">
        <f>IF(D31&lt;=$B$5,[1]Randon_Number!A26,HLOOKUP($A$5,[1]Randon_Number!$E$2:$BQ$258,[1]Draw_Sheet!E30+1,FALSE))</f>
        <v>24</v>
      </c>
      <c r="F31" s="38" t="str">
        <f>VLOOKUP($E31,$A$8:$B$90,2,FALSE)</f>
        <v>St. Declan's College, Cabra</v>
      </c>
      <c r="G31" s="39"/>
      <c r="H31" s="40"/>
      <c r="I31" s="41"/>
      <c r="J31" s="42"/>
      <c r="K31" s="40"/>
      <c r="L31" s="41"/>
      <c r="M31" s="42"/>
      <c r="N31" s="48"/>
      <c r="O31" s="48"/>
    </row>
    <row r="32" spans="1:15" s="36" customFormat="1" ht="20.25" customHeight="1" x14ac:dyDescent="0.35">
      <c r="A32" s="36">
        <v>25</v>
      </c>
      <c r="B32" s="37" t="s">
        <v>4</v>
      </c>
      <c r="C32" s="20"/>
      <c r="E32" s="36">
        <f>IF(D32&lt;=$B$5,[1]Randon_Number!A27,HLOOKUP($A$5,[1]Randon_Number!$E$2:$BQ$258,[1]Draw_Sheet!E31+1,FALSE))</f>
        <v>25</v>
      </c>
      <c r="F32" s="38" t="str">
        <f>VLOOKUP($E32,$A$8:$B$90,2,FALSE)</f>
        <v>Ballinteer C.S.</v>
      </c>
      <c r="G32" s="39"/>
      <c r="H32" s="40">
        <v>7</v>
      </c>
      <c r="I32" s="41" t="str">
        <f>IF($E32=0,F33,IF($G32=$G33,"",IF($G32&gt;$G33,F32,F33)))</f>
        <v/>
      </c>
      <c r="J32" s="42"/>
      <c r="K32" s="40">
        <v>7</v>
      </c>
      <c r="L32" s="41" t="str">
        <f>IF($J56=$J58,"",IF($J56&gt;$J58,I56,I58))</f>
        <v/>
      </c>
      <c r="M32" s="42"/>
      <c r="N32" s="48"/>
      <c r="O32" s="48"/>
    </row>
    <row r="33" spans="1:15" s="36" customFormat="1" ht="20.25" customHeight="1" x14ac:dyDescent="0.35">
      <c r="A33" s="36">
        <v>26</v>
      </c>
      <c r="B33" s="37" t="s">
        <v>25</v>
      </c>
      <c r="C33" s="20"/>
      <c r="E33" s="36">
        <f>IF(D33&lt;=$B$5,[1]Randon_Number!A28,HLOOKUP($A$5,[1]Randon_Number!$E$2:$BQ$258,[1]Draw_Sheet!E32+1,FALSE))</f>
        <v>26</v>
      </c>
      <c r="F33" s="38" t="str">
        <f>VLOOKUP($E33,$A$8:$B$90,2,FALSE)</f>
        <v>Templeogue College</v>
      </c>
      <c r="G33" s="39"/>
      <c r="H33" s="40"/>
      <c r="I33" s="41"/>
      <c r="J33" s="42"/>
      <c r="K33" s="40"/>
      <c r="L33" s="41"/>
      <c r="M33" s="42"/>
      <c r="N33" s="48"/>
      <c r="O33" s="48"/>
    </row>
    <row r="34" spans="1:15" s="36" customFormat="1" ht="20.25" x14ac:dyDescent="0.35">
      <c r="A34" s="36">
        <v>27</v>
      </c>
      <c r="B34" s="37" t="s">
        <v>6</v>
      </c>
      <c r="C34" s="20"/>
      <c r="E34" s="36">
        <f>IF(D34&lt;=$B$5,[1]Randon_Number!A29,HLOOKUP($A$5,[1]Randon_Number!$E$2:$BQ$258,[1]Draw_Sheet!E33+1,FALSE))</f>
        <v>27</v>
      </c>
      <c r="F34" s="38" t="str">
        <f>VLOOKUP($E34,$A$8:$B$90,2,FALSE)</f>
        <v>Tallaght C.S.</v>
      </c>
      <c r="G34" s="39"/>
      <c r="H34" s="40"/>
      <c r="I34" s="41" t="str">
        <f>IF($E34=0,F35,IF($G34=$G35,"",IF($G34&gt;$G35,F34,F35)))</f>
        <v/>
      </c>
      <c r="J34" s="42"/>
      <c r="K34" s="40"/>
      <c r="L34" s="41" t="str">
        <f>IF($J60=$J62,"",IF($J60&gt;$J62,I60,I62))</f>
        <v/>
      </c>
      <c r="M34" s="42"/>
      <c r="N34" s="48"/>
      <c r="O34" s="48"/>
    </row>
    <row r="35" spans="1:15" s="36" customFormat="1" ht="20.25" x14ac:dyDescent="0.35">
      <c r="A35" s="36">
        <v>28</v>
      </c>
      <c r="B35" s="37" t="s">
        <v>41</v>
      </c>
      <c r="C35" s="20"/>
      <c r="E35" s="36">
        <f>IF(D35&lt;=$B$5,[1]Randon_Number!A30,HLOOKUP($A$5,[1]Randon_Number!$E$2:$BQ$258,[1]Draw_Sheet!E34+1,FALSE))</f>
        <v>28</v>
      </c>
      <c r="F35" s="38" t="str">
        <f>VLOOKUP($E35,$A$8:$B$90,2,FALSE)</f>
        <v>St. Mark's C.S., Tallaght</v>
      </c>
      <c r="G35" s="39"/>
      <c r="H35" s="40"/>
      <c r="I35" s="41"/>
      <c r="J35" s="42"/>
      <c r="K35" s="40"/>
      <c r="L35" s="41"/>
      <c r="M35" s="42"/>
      <c r="N35" s="48"/>
      <c r="O35" s="48"/>
    </row>
    <row r="36" spans="1:15" s="36" customFormat="1" ht="20.25" x14ac:dyDescent="0.35">
      <c r="A36" s="36">
        <v>29</v>
      </c>
      <c r="B36" s="37" t="s">
        <v>20</v>
      </c>
      <c r="C36" s="20"/>
      <c r="E36" s="36">
        <f>IF(D36&lt;=$B$5,[1]Randon_Number!A31,HLOOKUP($A$5,[1]Randon_Number!$E$2:$BQ$258,[1]Draw_Sheet!E35+1,FALSE))</f>
        <v>29</v>
      </c>
      <c r="F36" s="38" t="str">
        <f>VLOOKUP($E36,$A$8:$B$90,2,FALSE)</f>
        <v>Clonkeen College</v>
      </c>
      <c r="G36" s="39"/>
      <c r="H36" s="40">
        <v>8</v>
      </c>
      <c r="I36" s="41" t="str">
        <f>IF($E36=0,F37,IF($G36=$G37,"",IF($G36&gt;$G37,F36,F37)))</f>
        <v/>
      </c>
      <c r="J36" s="42"/>
      <c r="K36" s="40">
        <v>8</v>
      </c>
      <c r="L36" s="41" t="str">
        <f>IF($J64=$J66,"",IF($J64&gt;$J66,I64,I66))</f>
        <v/>
      </c>
      <c r="M36" s="42"/>
      <c r="N36" s="48"/>
      <c r="O36" s="48"/>
    </row>
    <row r="37" spans="1:15" s="36" customFormat="1" ht="20.25" x14ac:dyDescent="0.35">
      <c r="A37" s="36">
        <v>30</v>
      </c>
      <c r="B37" s="37" t="s">
        <v>47</v>
      </c>
      <c r="C37" s="20"/>
      <c r="E37" s="36">
        <f>IF(D37&lt;=$B$5,[1]Randon_Number!A32,HLOOKUP($A$5,[1]Randon_Number!$E$2:$BQ$258,[1]Draw_Sheet!E36+1,FALSE))</f>
        <v>30</v>
      </c>
      <c r="F37" s="38" t="str">
        <f>VLOOKUP($E37,$A$8:$B$90,2,FALSE)</f>
        <v>St. MacDara's C.S., Templeogue</v>
      </c>
      <c r="G37" s="39"/>
      <c r="H37" s="40"/>
      <c r="I37" s="41"/>
      <c r="J37" s="42"/>
      <c r="K37" s="40"/>
      <c r="L37" s="41"/>
      <c r="M37" s="42"/>
      <c r="N37" s="48"/>
      <c r="O37" s="48"/>
    </row>
    <row r="38" spans="1:15" s="36" customFormat="1" ht="20.25" x14ac:dyDescent="0.35">
      <c r="A38" s="36">
        <v>31</v>
      </c>
      <c r="B38" s="37" t="s">
        <v>90</v>
      </c>
      <c r="C38" s="20"/>
      <c r="E38" s="36">
        <f>IF(D38&lt;=$B$5,[1]Randon_Number!A33,HLOOKUP($A$5,[1]Randon_Number!$E$2:$BQ$258,[1]Draw_Sheet!E37+1,FALSE))</f>
        <v>31</v>
      </c>
      <c r="F38" s="38" t="str">
        <f>VLOOKUP($E38,$A$8:$B$90,2,FALSE)</f>
        <v>Colaiste Eanna CBS, Rathfarnham</v>
      </c>
      <c r="G38" s="39"/>
      <c r="H38" s="40"/>
      <c r="I38" s="41" t="str">
        <f>IF($E38=0,F39,IF($G38=$G39,"",IF($G38&gt;$G39,F38,F39)))</f>
        <v/>
      </c>
      <c r="J38" s="42"/>
      <c r="K38" s="40"/>
      <c r="L38" s="41" t="str">
        <f>IF($J68=$J70,"",IF($J68&gt;$J70,I68,I70))</f>
        <v/>
      </c>
      <c r="M38" s="42"/>
      <c r="N38" s="48"/>
      <c r="O38" s="48"/>
    </row>
    <row r="39" spans="1:15" s="36" customFormat="1" ht="20.25" x14ac:dyDescent="0.35">
      <c r="A39" s="36">
        <v>32</v>
      </c>
      <c r="B39" s="37" t="s">
        <v>48</v>
      </c>
      <c r="C39" s="20"/>
      <c r="E39" s="36">
        <f>IF(D39&lt;=$B$5,[1]Randon_Number!A34,HLOOKUP($A$5,[1]Randon_Number!$E$2:$BQ$258,[1]Draw_Sheet!E38+1,FALSE))</f>
        <v>32</v>
      </c>
      <c r="F39" s="38" t="str">
        <f>VLOOKUP($E39,$A$8:$B$90,2,FALSE)</f>
        <v>St. John's College, Ballyfermot</v>
      </c>
      <c r="G39" s="39"/>
      <c r="H39" s="40"/>
      <c r="I39" s="41"/>
      <c r="J39" s="42"/>
      <c r="K39" s="40"/>
      <c r="L39" s="41"/>
      <c r="M39" s="42"/>
      <c r="N39" s="48"/>
      <c r="O39" s="48"/>
    </row>
    <row r="40" spans="1:15" s="36" customFormat="1" ht="20.25" x14ac:dyDescent="0.35">
      <c r="A40" s="36">
        <v>33</v>
      </c>
      <c r="B40" s="37" t="s">
        <v>35</v>
      </c>
      <c r="C40" s="20"/>
      <c r="E40" s="36">
        <f>IF(D40&lt;=$B$5,[1]Randon_Number!A35,HLOOKUP($A$5,[1]Randon_Number!$E$2:$BQ$258,[1]Draw_Sheet!E39+1,FALSE))</f>
        <v>33</v>
      </c>
      <c r="F40" s="38" t="str">
        <f>VLOOKUP($E40,$A$8:$B$90,2,FALSE)</f>
        <v>Drimnagh Castle CBS</v>
      </c>
      <c r="G40" s="39"/>
      <c r="H40" s="40">
        <v>9</v>
      </c>
      <c r="I40" s="41" t="str">
        <f>IF($E40=0,F41,IF($G40=$G41,"",IF($G40&gt;$G41,F40,F41)))</f>
        <v/>
      </c>
      <c r="J40" s="42"/>
      <c r="K40" s="40">
        <v>9</v>
      </c>
      <c r="L40" s="41" t="str">
        <f t="shared" ref="L40" si="0">IF($J68=$J70,"",IF($J68&gt;$J70,I68,I70))</f>
        <v/>
      </c>
      <c r="M40" s="42"/>
      <c r="N40" s="48"/>
      <c r="O40" s="48"/>
    </row>
    <row r="41" spans="1:15" s="36" customFormat="1" ht="20.25" x14ac:dyDescent="0.35">
      <c r="A41" s="36">
        <v>34</v>
      </c>
      <c r="B41" s="37" t="s">
        <v>93</v>
      </c>
      <c r="C41" s="20"/>
      <c r="E41" s="36">
        <f>IF(D41&lt;=$B$5,[1]Randon_Number!A36,HLOOKUP($A$5,[1]Randon_Number!$E$2:$BQ$258,[1]Draw_Sheet!E40+1,FALSE))</f>
        <v>34</v>
      </c>
      <c r="F41" s="38" t="str">
        <f>VLOOKUP($E41,$A$8:$B$90,2,FALSE)</f>
        <v>St. Colmcille's C.S., Knocklyon</v>
      </c>
      <c r="G41" s="39"/>
      <c r="H41" s="40"/>
      <c r="I41" s="41"/>
      <c r="J41" s="42"/>
      <c r="K41" s="40"/>
      <c r="L41" s="41"/>
      <c r="M41" s="42"/>
      <c r="N41" s="48"/>
      <c r="O41" s="48"/>
    </row>
    <row r="42" spans="1:15" s="36" customFormat="1" ht="20.25" x14ac:dyDescent="0.35">
      <c r="A42" s="36">
        <v>35</v>
      </c>
      <c r="B42" s="51" t="s">
        <v>17</v>
      </c>
      <c r="C42" s="20"/>
      <c r="E42" s="36">
        <f>IF(D42&lt;=$B$5,[1]Randon_Number!A37,HLOOKUP($A$5,[1]Randon_Number!$E$2:$BQ$258,[1]Draw_Sheet!E41+1,FALSE))</f>
        <v>35</v>
      </c>
      <c r="F42" s="38" t="str">
        <f>VLOOKUP($E42,$A$8:$B$90,2,FALSE)</f>
        <v>St. Benildus College, Kilmacud</v>
      </c>
      <c r="G42" s="39"/>
      <c r="H42" s="40"/>
      <c r="I42" s="41" t="str">
        <f>IF($E42=0,F43,IF($G42=$G43,"",IF($G42&gt;$G43,F42,F43)))</f>
        <v/>
      </c>
      <c r="J42" s="42"/>
      <c r="K42" s="40"/>
      <c r="L42" s="41" t="str">
        <f t="shared" ref="L42" si="1">IF($J72=$J74,"",IF($J72&gt;$J74,I72,I74))</f>
        <v/>
      </c>
      <c r="M42" s="42"/>
      <c r="N42" s="48"/>
      <c r="O42" s="48"/>
    </row>
    <row r="43" spans="1:15" s="36" customFormat="1" ht="20.25" x14ac:dyDescent="0.35">
      <c r="A43" s="36">
        <v>36</v>
      </c>
      <c r="B43" s="37" t="s">
        <v>8</v>
      </c>
      <c r="C43" s="20"/>
      <c r="E43" s="36">
        <f>IF(D43&lt;=$B$5,[1]Randon_Number!A38,HLOOKUP($A$5,[1]Randon_Number!$E$2:$BQ$258,[1]Draw_Sheet!E42+1,FALSE))</f>
        <v>36</v>
      </c>
      <c r="F43" s="38" t="str">
        <f>VLOOKUP($E43,$A$8:$B$90,2,FALSE)</f>
        <v>Firhouse C.C.</v>
      </c>
      <c r="G43" s="39"/>
      <c r="H43" s="40"/>
      <c r="I43" s="41"/>
      <c r="J43" s="42"/>
      <c r="K43" s="40"/>
      <c r="L43" s="41"/>
      <c r="M43" s="42"/>
      <c r="N43" s="48"/>
      <c r="O43" s="48"/>
    </row>
    <row r="44" spans="1:15" s="36" customFormat="1" ht="20.25" x14ac:dyDescent="0.35">
      <c r="A44" s="36">
        <v>37</v>
      </c>
      <c r="B44" s="43" t="s">
        <v>139</v>
      </c>
      <c r="C44" s="20"/>
      <c r="E44" s="36">
        <f>IF(D44&lt;=$B$5,[1]Randon_Number!A39,HLOOKUP($A$5,[1]Randon_Number!$E$2:$BQ$258,[1]Draw_Sheet!E43+1,FALSE))</f>
        <v>37</v>
      </c>
      <c r="F44" s="38" t="str">
        <f>VLOOKUP($E44,$A$8:$B$90,2,FALSE)</f>
        <v>Killinarden C.S.</v>
      </c>
      <c r="G44" s="39"/>
      <c r="H44" s="40">
        <v>10</v>
      </c>
      <c r="I44" s="41" t="str">
        <f>IF($E44=0,F45,IF($G44=$G45,"",IF($G44&gt;$G45,F44,F45)))</f>
        <v/>
      </c>
      <c r="J44" s="42"/>
      <c r="K44" s="40">
        <v>10</v>
      </c>
      <c r="L44" s="41" t="str">
        <f t="shared" ref="L44" si="2">IF($J72=$J74,"",IF($J72&gt;$J74,I72,I74))</f>
        <v/>
      </c>
      <c r="M44" s="42"/>
      <c r="N44" s="48"/>
      <c r="O44" s="48"/>
    </row>
    <row r="45" spans="1:15" s="36" customFormat="1" ht="20.25" x14ac:dyDescent="0.35">
      <c r="A45" s="36">
        <v>38</v>
      </c>
      <c r="B45" s="37" t="s">
        <v>15</v>
      </c>
      <c r="C45" s="20"/>
      <c r="E45" s="36">
        <f>IF(D45&lt;=$B$5,[1]Randon_Number!A40,HLOOKUP($A$5,[1]Randon_Number!$E$2:$BQ$258,[1]Draw_Sheet!E44+1,FALSE))</f>
        <v>38</v>
      </c>
      <c r="F45" s="38" t="str">
        <f>VLOOKUP($E45,$A$8:$B$90,2,FALSE)</f>
        <v>Palmerstown C.S.</v>
      </c>
      <c r="G45" s="39"/>
      <c r="H45" s="40"/>
      <c r="I45" s="41"/>
      <c r="J45" s="42"/>
      <c r="K45" s="40"/>
      <c r="L45" s="41"/>
      <c r="M45" s="42"/>
      <c r="N45" s="48"/>
      <c r="O45" s="48"/>
    </row>
    <row r="46" spans="1:15" s="36" customFormat="1" ht="20.25" x14ac:dyDescent="0.35">
      <c r="A46" s="36">
        <v>39</v>
      </c>
      <c r="B46" s="51" t="s">
        <v>140</v>
      </c>
      <c r="C46" s="20"/>
      <c r="E46" s="36">
        <f>IF(D46&lt;=$B$5,[1]Randon_Number!A41,HLOOKUP($A$5,[1]Randon_Number!$E$2:$BQ$258,[1]Draw_Sheet!E45+1,FALSE))</f>
        <v>39</v>
      </c>
      <c r="F46" s="38" t="str">
        <f>VLOOKUP($E46,$A$8:$B$90,2,FALSE)</f>
        <v>Old Bawn C.S., Tallaght</v>
      </c>
      <c r="G46" s="39"/>
      <c r="H46" s="40"/>
      <c r="I46" s="41" t="str">
        <f>IF($E46=0,F47,IF($G46=$G47,"",IF($G46&gt;$G47,F46,F47)))</f>
        <v/>
      </c>
      <c r="J46" s="42"/>
      <c r="K46" s="40"/>
      <c r="L46" s="41" t="str">
        <f t="shared" ref="L46" si="3">IF($J76=$J78,"",IF($J76&gt;$J78,I76,I78))</f>
        <v/>
      </c>
      <c r="M46" s="42"/>
      <c r="N46" s="48"/>
      <c r="O46" s="48"/>
    </row>
    <row r="47" spans="1:15" s="36" customFormat="1" ht="20.25" x14ac:dyDescent="0.35">
      <c r="A47" s="36">
        <v>40</v>
      </c>
      <c r="B47" s="37" t="s">
        <v>39</v>
      </c>
      <c r="C47" s="20"/>
      <c r="E47" s="36">
        <f>IF(D47&lt;=$B$5,[1]Randon_Number!A42,HLOOKUP($A$5,[1]Randon_Number!$E$2:$BQ$258,[1]Draw_Sheet!E46+1,FALSE))</f>
        <v>40</v>
      </c>
      <c r="F47" s="38" t="str">
        <f>VLOOKUP($E47,$A$8:$B$90,2,FALSE)</f>
        <v>Marian College, Ballsbridge</v>
      </c>
      <c r="G47" s="39"/>
      <c r="H47" s="40"/>
      <c r="I47" s="41"/>
      <c r="J47" s="42"/>
      <c r="K47" s="40"/>
      <c r="L47" s="41"/>
      <c r="M47" s="42"/>
      <c r="N47" s="48"/>
      <c r="O47" s="48"/>
    </row>
    <row r="48" spans="1:15" s="36" customFormat="1" ht="20.25" x14ac:dyDescent="0.35">
      <c r="A48" s="36">
        <v>41</v>
      </c>
      <c r="B48" s="37" t="s">
        <v>92</v>
      </c>
      <c r="C48" s="20"/>
      <c r="E48" s="36">
        <f>IF(D48&lt;=$B$5,[1]Randon_Number!A43,HLOOKUP($A$5,[1]Randon_Number!$E$2:$BQ$258,[1]Draw_Sheet!E47+1,FALSE))</f>
        <v>41</v>
      </c>
      <c r="F48" s="38" t="str">
        <f>VLOOKUP($E48,$A$8:$B$90,2,FALSE)</f>
        <v>Moyle Park College, Clondalkin</v>
      </c>
      <c r="G48" s="39"/>
      <c r="H48" s="40">
        <v>11</v>
      </c>
      <c r="I48" s="41" t="str">
        <f>IF($E48=0,F49,IF($G48=$G49,"",IF($G48&gt;$G49,F48,F49)))</f>
        <v/>
      </c>
      <c r="J48" s="42"/>
      <c r="K48" s="40">
        <v>11</v>
      </c>
      <c r="L48" s="41" t="str">
        <f t="shared" ref="L48" si="4">IF($J76=$J78,"",IF($J76&gt;$J78,I76,I78))</f>
        <v/>
      </c>
      <c r="M48" s="42"/>
      <c r="N48" s="48"/>
      <c r="O48" s="48"/>
    </row>
    <row r="49" spans="1:15" s="36" customFormat="1" ht="20.25" x14ac:dyDescent="0.35">
      <c r="A49" s="36">
        <v>42</v>
      </c>
      <c r="B49" s="37" t="s">
        <v>5</v>
      </c>
      <c r="C49" s="20"/>
      <c r="E49" s="36">
        <f>IF(D49&lt;=$B$5,[1]Randon_Number!A44,HLOOKUP($A$5,[1]Randon_Number!$E$2:$BQ$258,[1]Draw_Sheet!E48+1,FALSE))</f>
        <v>42</v>
      </c>
      <c r="F49" s="38" t="str">
        <f>VLOOKUP($E49,$A$8:$B$90,2,FALSE)</f>
        <v>Oatlands College</v>
      </c>
      <c r="G49" s="39"/>
      <c r="H49" s="40"/>
      <c r="I49" s="41"/>
      <c r="J49" s="42"/>
      <c r="K49" s="40"/>
      <c r="L49" s="41"/>
      <c r="M49" s="42"/>
      <c r="N49" s="48"/>
      <c r="O49" s="48"/>
    </row>
    <row r="50" spans="1:15" s="36" customFormat="1" ht="20.25" x14ac:dyDescent="0.35">
      <c r="A50" s="36">
        <v>43</v>
      </c>
      <c r="B50" s="37" t="s">
        <v>58</v>
      </c>
      <c r="C50" s="20"/>
      <c r="E50" s="36">
        <f>IF(D50&lt;=$B$5,[1]Randon_Number!A45,HLOOKUP($A$5,[1]Randon_Number!$E$2:$BQ$258,[1]Draw_Sheet!E49+1,FALSE))</f>
        <v>43</v>
      </c>
      <c r="F50" s="38" t="str">
        <f>VLOOKUP($E50,$A$8:$B$90,2,FALSE)</f>
        <v>Salesian College, Celbridge</v>
      </c>
      <c r="G50" s="39"/>
      <c r="H50" s="40"/>
      <c r="I50" s="41" t="str">
        <f>IF($E50=0,F51,IF($G50=$G51,"",IF($G50&gt;$G51,F50,F51)))</f>
        <v/>
      </c>
      <c r="J50" s="42"/>
      <c r="K50" s="40"/>
      <c r="L50" s="41" t="str">
        <f t="shared" ref="L50" si="5">IF($J80=$J82,"",IF($J80&gt;$J82,I80,I82))</f>
        <v/>
      </c>
      <c r="M50" s="42"/>
      <c r="N50" s="48"/>
      <c r="O50" s="48"/>
    </row>
    <row r="51" spans="1:15" s="36" customFormat="1" ht="20.25" x14ac:dyDescent="0.35">
      <c r="A51" s="36">
        <v>44</v>
      </c>
      <c r="B51" s="37" t="s">
        <v>81</v>
      </c>
      <c r="C51" s="20"/>
      <c r="E51" s="36">
        <f>IF(D51&lt;=$B$5,[1]Randon_Number!A46,HLOOKUP($A$5,[1]Randon_Number!$E$2:$BQ$258,[1]Draw_Sheet!E50+1,FALSE))</f>
        <v>44</v>
      </c>
      <c r="F51" s="38" t="str">
        <f>VLOOKUP($E51,$A$8:$B$90,2,FALSE)</f>
        <v>Adamstown C.C.</v>
      </c>
      <c r="G51" s="39"/>
      <c r="H51" s="40"/>
      <c r="I51" s="41"/>
      <c r="J51" s="42"/>
      <c r="K51" s="40"/>
      <c r="L51" s="41"/>
      <c r="M51" s="42"/>
      <c r="N51" s="48"/>
      <c r="O51" s="48"/>
    </row>
    <row r="52" spans="1:15" s="36" customFormat="1" ht="20.25" x14ac:dyDescent="0.35">
      <c r="A52" s="36">
        <v>45</v>
      </c>
      <c r="B52" s="37" t="s">
        <v>143</v>
      </c>
      <c r="C52" s="20"/>
      <c r="E52" s="36">
        <f>IF(D52&lt;=$B$5,[1]Randon_Number!A47,HLOOKUP($A$5,[1]Randon_Number!$E$2:$BQ$258,[1]Draw_Sheet!E51+1,FALSE))</f>
        <v>45</v>
      </c>
      <c r="F52" s="38" t="str">
        <f>VLOOKUP($E52,$A$8:$B$90,2,FALSE)</f>
        <v>Luttrelstown C.C.</v>
      </c>
      <c r="G52" s="39"/>
      <c r="H52" s="40">
        <v>12</v>
      </c>
      <c r="I52" s="41" t="str">
        <f>IF($E52=0,F53,IF($G52=$G53,"",IF($G52&gt;$G53,F52,F53)))</f>
        <v/>
      </c>
      <c r="J52" s="42"/>
      <c r="K52" s="40">
        <v>12</v>
      </c>
      <c r="L52" s="41" t="str">
        <f t="shared" ref="L52" si="6">IF($J80=$J82,"",IF($J80&gt;$J82,I80,I82))</f>
        <v/>
      </c>
      <c r="M52" s="42"/>
      <c r="N52" s="48"/>
      <c r="O52" s="48"/>
    </row>
    <row r="53" spans="1:15" s="36" customFormat="1" ht="20.25" x14ac:dyDescent="0.35">
      <c r="A53" s="36">
        <v>46</v>
      </c>
      <c r="B53" s="37" t="s">
        <v>49</v>
      </c>
      <c r="C53" s="20"/>
      <c r="E53" s="36">
        <f>IF(D53&lt;=$B$5,[1]Randon_Number!A48,HLOOKUP($A$5,[1]Randon_Number!$E$2:$BQ$258,[1]Draw_Sheet!E52+1,FALSE))</f>
        <v>46</v>
      </c>
      <c r="F53" s="38" t="str">
        <f>VLOOKUP($E53,$A$8:$B$90,2,FALSE)</f>
        <v>Hartstown C.S.</v>
      </c>
      <c r="G53" s="39"/>
      <c r="H53" s="40"/>
      <c r="I53" s="41"/>
      <c r="J53" s="42"/>
      <c r="K53" s="40"/>
      <c r="L53" s="41"/>
      <c r="M53" s="42"/>
      <c r="N53" s="48"/>
      <c r="O53" s="48"/>
    </row>
    <row r="54" spans="1:15" s="36" customFormat="1" ht="20.25" x14ac:dyDescent="0.35">
      <c r="A54" s="36">
        <v>47</v>
      </c>
      <c r="B54" s="37" t="s">
        <v>59</v>
      </c>
      <c r="C54" s="20"/>
      <c r="E54" s="36">
        <f>IF(D54&lt;=$B$5,[1]Randon_Number!A49,HLOOKUP($A$5,[1]Randon_Number!$E$2:$BQ$258,[1]Draw_Sheet!E53+1,FALSE))</f>
        <v>47</v>
      </c>
      <c r="F54" s="38" t="str">
        <f>VLOOKUP($E54,$A$8:$B$90,2,FALSE)</f>
        <v>Colaiste Chiarain, Leixlip</v>
      </c>
      <c r="G54" s="39"/>
      <c r="H54" s="40"/>
      <c r="I54" s="41" t="str">
        <f>IF($E54=0,F55,IF($G54=$G55,"",IF($G54&gt;$G55,F54,F55)))</f>
        <v/>
      </c>
      <c r="J54" s="42"/>
      <c r="K54" s="40"/>
      <c r="L54" s="41" t="str">
        <f t="shared" ref="L54" si="7">IF($J84=$J86,"",IF($J84&gt;$J86,I84,I86))</f>
        <v/>
      </c>
      <c r="M54" s="42"/>
      <c r="N54" s="48"/>
      <c r="O54" s="48"/>
    </row>
    <row r="55" spans="1:15" s="36" customFormat="1" ht="20.25" x14ac:dyDescent="0.35">
      <c r="A55" s="36">
        <v>48</v>
      </c>
      <c r="B55" s="37" t="s">
        <v>144</v>
      </c>
      <c r="C55" s="20"/>
      <c r="E55" s="36">
        <f>IF(D55&lt;=$B$5,[1]Randon_Number!A50,HLOOKUP($A$5,[1]Randon_Number!$E$2:$BQ$258,[1]Draw_Sheet!E54+1,FALSE))</f>
        <v>48</v>
      </c>
      <c r="F55" s="38" t="str">
        <f>VLOOKUP($E55,$A$8:$B$90,2,FALSE)</f>
        <v>Colaiste Pobail Setanta, Clonee</v>
      </c>
      <c r="G55" s="39"/>
      <c r="H55" s="40"/>
      <c r="I55" s="41"/>
      <c r="J55" s="42"/>
      <c r="K55" s="40"/>
      <c r="L55" s="41"/>
      <c r="M55" s="42"/>
      <c r="N55" s="48"/>
      <c r="O55" s="48"/>
    </row>
    <row r="56" spans="1:15" s="36" customFormat="1" ht="20.25" x14ac:dyDescent="0.35">
      <c r="A56" s="36">
        <v>49</v>
      </c>
      <c r="B56" s="37" t="s">
        <v>42</v>
      </c>
      <c r="C56" s="20"/>
      <c r="E56" s="36">
        <f>IF(D56&lt;=$B$5,[1]Randon_Number!A51,HLOOKUP($A$5,[1]Randon_Number!$E$2:$BQ$258,[1]Draw_Sheet!E55+1,FALSE))</f>
        <v>49</v>
      </c>
      <c r="F56" s="38" t="str">
        <f>VLOOKUP($E56,$A$8:$B$90,2,FALSE)</f>
        <v>Colaiste Phadraig CBS, Lucan</v>
      </c>
      <c r="G56" s="39"/>
      <c r="H56" s="40">
        <v>13</v>
      </c>
      <c r="I56" s="41" t="str">
        <f>IF($E56=0,F57,IF($G56=$G57,"",IF($G56&gt;$G57,F56,F57)))</f>
        <v/>
      </c>
      <c r="J56" s="42"/>
      <c r="K56" s="40">
        <v>13</v>
      </c>
      <c r="L56" s="41" t="str">
        <f t="shared" ref="L56" si="8">IF($J84=$J86,"",IF($J84&gt;$J86,I84,I86))</f>
        <v/>
      </c>
      <c r="M56" s="42"/>
      <c r="N56" s="48"/>
      <c r="O56" s="48"/>
    </row>
    <row r="57" spans="1:15" s="36" customFormat="1" ht="20.25" x14ac:dyDescent="0.35">
      <c r="A57" s="36">
        <v>50</v>
      </c>
      <c r="B57" s="37" t="s">
        <v>46</v>
      </c>
      <c r="C57" s="20"/>
      <c r="E57" s="36">
        <f>IF(D57&lt;=$B$5,[1]Randon_Number!A52,HLOOKUP($A$5,[1]Randon_Number!$E$2:$BQ$258,[1]Draw_Sheet!E56+1,FALSE))</f>
        <v>50</v>
      </c>
      <c r="F57" s="38" t="str">
        <f>VLOOKUP($E57,$A$8:$B$90,2,FALSE)</f>
        <v>Coolmine C.S.</v>
      </c>
      <c r="G57" s="39"/>
      <c r="H57" s="40"/>
      <c r="I57" s="41"/>
      <c r="J57" s="42"/>
      <c r="K57" s="40"/>
      <c r="L57" s="41"/>
      <c r="M57" s="42"/>
      <c r="N57" s="48"/>
      <c r="O57" s="48"/>
    </row>
    <row r="58" spans="1:15" s="36" customFormat="1" ht="20.25" x14ac:dyDescent="0.35">
      <c r="A58" s="36">
        <v>51</v>
      </c>
      <c r="B58" s="38" t="s">
        <v>149</v>
      </c>
      <c r="C58" s="20"/>
      <c r="E58" s="36">
        <f>IF(D58&lt;=$B$5,[1]Randon_Number!A53,HLOOKUP($A$5,[1]Randon_Number!$E$2:$BQ$258,[1]Draw_Sheet!E57+1,FALSE))</f>
        <v>51</v>
      </c>
      <c r="F58" s="38" t="str">
        <f>VLOOKUP($E58,$A$8:$B$90,2,FALSE)</f>
        <v>St. Joseph's S.S., Rochfortbridge</v>
      </c>
      <c r="G58" s="39"/>
      <c r="H58" s="40"/>
      <c r="I58" s="41" t="str">
        <f>IF($E58=0,F59,IF($G58=$G59,"",IF($G58&gt;$G59,F58,F59)))</f>
        <v/>
      </c>
      <c r="J58" s="42"/>
      <c r="K58" s="40"/>
      <c r="L58" s="41" t="str">
        <f t="shared" ref="L58" si="9">IF($J88=$J90,"",IF($J88&gt;$J90,I88,I90))</f>
        <v/>
      </c>
      <c r="M58" s="42"/>
      <c r="N58" s="48"/>
      <c r="O58" s="48"/>
    </row>
    <row r="59" spans="1:15" s="36" customFormat="1" ht="20.25" x14ac:dyDescent="0.35">
      <c r="A59" s="36">
        <v>52</v>
      </c>
      <c r="B59" s="50" t="s">
        <v>174</v>
      </c>
      <c r="C59" s="20"/>
      <c r="E59" s="36">
        <f>IF(D59&lt;=$B$5,[1]Randon_Number!A54,HLOOKUP($A$5,[1]Randon_Number!$E$2:$BQ$258,[1]Draw_Sheet!E58+1,FALSE))</f>
        <v>52</v>
      </c>
      <c r="F59" s="50" t="str">
        <f>VLOOKUP($E59,$A$8:$B$90,2,FALSE)</f>
        <v>Athlone C.C./Moate C.S.</v>
      </c>
      <c r="G59" s="39"/>
      <c r="H59" s="40"/>
      <c r="I59" s="41"/>
      <c r="J59" s="42"/>
      <c r="K59" s="40"/>
      <c r="L59" s="41"/>
      <c r="M59" s="42"/>
      <c r="N59" s="48"/>
      <c r="O59" s="48"/>
    </row>
    <row r="60" spans="1:15" s="36" customFormat="1" ht="20.25" x14ac:dyDescent="0.35">
      <c r="A60" s="36">
        <v>53</v>
      </c>
      <c r="B60" s="38" t="s">
        <v>170</v>
      </c>
      <c r="C60" s="20"/>
      <c r="E60" s="36">
        <f>IF(D60&lt;=$B$5,[1]Randon_Number!A55,HLOOKUP($A$5,[1]Randon_Number!$E$2:$BQ$258,[1]Draw_Sheet!E59+1,FALSE))</f>
        <v>53</v>
      </c>
      <c r="F60" s="38" t="str">
        <f>VLOOKUP($E60,$A$8:$B$90,2,FALSE)</f>
        <v>Roscrea C.C.</v>
      </c>
      <c r="G60" s="39"/>
      <c r="H60" s="40">
        <v>14</v>
      </c>
      <c r="I60" s="41" t="str">
        <f>IF($E60=0,F61,IF($G60=$G61,"",IF($G60&gt;$G61,F60,F61)))</f>
        <v/>
      </c>
      <c r="J60" s="42"/>
      <c r="K60" s="40">
        <v>14</v>
      </c>
      <c r="L60" s="41" t="str">
        <f t="shared" ref="L60" si="10">IF($J88=$J90,"",IF($J88&gt;$J90,I88,I90))</f>
        <v/>
      </c>
      <c r="M60" s="42"/>
      <c r="N60" s="48"/>
      <c r="O60" s="48"/>
    </row>
    <row r="61" spans="1:15" s="36" customFormat="1" ht="20.25" x14ac:dyDescent="0.35">
      <c r="A61" s="36">
        <v>54</v>
      </c>
      <c r="B61" s="38" t="s">
        <v>85</v>
      </c>
      <c r="C61" s="20"/>
      <c r="E61" s="36">
        <f>IF(D61&lt;=$B$5,[1]Randon_Number!A56,HLOOKUP($A$5,[1]Randon_Number!$E$2:$BQ$258,[1]Draw_Sheet!E60+1,FALSE))</f>
        <v>54</v>
      </c>
      <c r="F61" s="38" t="str">
        <f>VLOOKUP($E61,$A$8:$B$90,2,FALSE)</f>
        <v>St. Finian's College, Mullingar</v>
      </c>
      <c r="G61" s="39"/>
      <c r="H61" s="40"/>
      <c r="I61" s="41"/>
      <c r="J61" s="42"/>
      <c r="K61" s="40"/>
      <c r="L61" s="41"/>
      <c r="M61" s="42"/>
      <c r="N61" s="48"/>
      <c r="O61" s="48"/>
    </row>
    <row r="62" spans="1:15" s="36" customFormat="1" ht="20.25" x14ac:dyDescent="0.35">
      <c r="A62" s="36">
        <v>55</v>
      </c>
      <c r="B62" s="38" t="s">
        <v>11</v>
      </c>
      <c r="C62" s="20"/>
      <c r="E62" s="36">
        <f>IF(D62&lt;=$B$5,[1]Randon_Number!A57,HLOOKUP($A$5,[1]Randon_Number!$E$2:$BQ$258,[1]Draw_Sheet!E61+1,FALSE))</f>
        <v>55</v>
      </c>
      <c r="F62" s="38" t="str">
        <f>VLOOKUP($E62,$A$8:$B$90,2,FALSE)</f>
        <v>Patrician S.S., Newbridge</v>
      </c>
      <c r="G62" s="39"/>
      <c r="H62" s="40"/>
      <c r="I62" s="41" t="str">
        <f>IF($E62=0,F63,IF($G62=$G63,"",IF($G62&gt;$G63,F62,F63)))</f>
        <v/>
      </c>
      <c r="J62" s="42"/>
      <c r="K62" s="40"/>
      <c r="L62" s="41" t="str">
        <f t="shared" ref="L62" si="11">IF($J92=$J94,"",IF($J92&gt;$J94,I92,I94))</f>
        <v/>
      </c>
      <c r="M62" s="42"/>
      <c r="N62" s="48"/>
      <c r="O62" s="48"/>
    </row>
    <row r="63" spans="1:15" s="36" customFormat="1" ht="20.25" x14ac:dyDescent="0.35">
      <c r="A63" s="36">
        <v>56</v>
      </c>
      <c r="B63" s="38" t="s">
        <v>87</v>
      </c>
      <c r="C63" s="20"/>
      <c r="E63" s="36">
        <f>IF(D63&lt;=$B$5,[1]Randon_Number!A58,HLOOKUP($A$5,[1]Randon_Number!$E$2:$BQ$258,[1]Draw_Sheet!E62+1,FALSE))</f>
        <v>56</v>
      </c>
      <c r="F63" s="38" t="str">
        <f>VLOOKUP($E63,$A$8:$B$90,2,FALSE)</f>
        <v>St. Mary's CBS, Portlaoise</v>
      </c>
      <c r="G63" s="39"/>
      <c r="H63" s="40"/>
      <c r="I63" s="41"/>
      <c r="J63" s="42"/>
      <c r="K63" s="40"/>
      <c r="L63" s="41"/>
      <c r="M63" s="42"/>
      <c r="N63" s="48"/>
      <c r="O63" s="48"/>
    </row>
    <row r="64" spans="1:15" s="36" customFormat="1" ht="20.25" x14ac:dyDescent="0.35">
      <c r="A64" s="36">
        <v>57</v>
      </c>
      <c r="B64" s="37" t="s">
        <v>171</v>
      </c>
      <c r="C64" s="20"/>
      <c r="E64" s="36">
        <f>IF(D64&lt;=$B$5,[1]Randon_Number!A59,HLOOKUP($A$5,[1]Randon_Number!$E$2:$BQ$258,[1]Draw_Sheet!E63+1,FALSE))</f>
        <v>57</v>
      </c>
      <c r="F64" s="38" t="str">
        <f>VLOOKUP($E64,$A$8:$B$90,2,FALSE)</f>
        <v>Ardscoil Rath Iomghain, Rathangan</v>
      </c>
      <c r="G64" s="39"/>
      <c r="H64" s="40">
        <v>15</v>
      </c>
      <c r="I64" s="41" t="str">
        <f>IF($E64=0,F65,IF($G64=$G65,"",IF($G64&gt;$G65,F64,F65)))</f>
        <v/>
      </c>
      <c r="J64" s="42"/>
      <c r="K64" s="40">
        <v>15</v>
      </c>
      <c r="L64" s="41" t="str">
        <f t="shared" ref="L64" si="12">IF($J92=$J94,"",IF($J92&gt;$J94,I92,I94))</f>
        <v/>
      </c>
      <c r="M64" s="42"/>
      <c r="N64" s="48"/>
      <c r="O64" s="48"/>
    </row>
    <row r="65" spans="1:15" s="36" customFormat="1" ht="20.25" x14ac:dyDescent="0.35">
      <c r="A65" s="36">
        <v>58</v>
      </c>
      <c r="B65" s="37" t="s">
        <v>146</v>
      </c>
      <c r="C65" s="20"/>
      <c r="E65" s="36">
        <f>IF(D65&lt;=$B$5,[1]Randon_Number!A60,HLOOKUP($A$5,[1]Randon_Number!$E$2:$BQ$258,[1]Draw_Sheet!E64+1,FALSE))</f>
        <v>58</v>
      </c>
      <c r="F65" s="38" t="str">
        <f>VLOOKUP($E65,$A$8:$B$90,2,FALSE)</f>
        <v>Maynooth S.S.</v>
      </c>
      <c r="G65" s="39"/>
      <c r="H65" s="40"/>
      <c r="I65" s="41"/>
      <c r="J65" s="42"/>
      <c r="K65" s="40"/>
      <c r="L65" s="41"/>
      <c r="M65" s="42"/>
      <c r="N65" s="48"/>
      <c r="O65" s="48"/>
    </row>
    <row r="66" spans="1:15" s="36" customFormat="1" ht="20.25" x14ac:dyDescent="0.35">
      <c r="A66" s="36">
        <v>59</v>
      </c>
      <c r="B66" s="37" t="s">
        <v>169</v>
      </c>
      <c r="C66" s="20"/>
      <c r="E66" s="36">
        <f>IF(D66&lt;=$B$5,[1]Randon_Number!A61,HLOOKUP($A$5,[1]Randon_Number!$E$2:$BQ$258,[1]Draw_Sheet!E65+1,FALSE))</f>
        <v>59</v>
      </c>
      <c r="F66" s="38" t="str">
        <f>VLOOKUP($E66,$A$8:$B$90,2,FALSE)</f>
        <v>Colaiste Craobh Abhann, Kilcoole</v>
      </c>
      <c r="G66" s="39"/>
      <c r="H66" s="40"/>
      <c r="I66" s="41" t="str">
        <f>IF($E66=0,F67,IF($G66=$G67,"",IF($G66&gt;$G67,F66,F67)))</f>
        <v/>
      </c>
      <c r="J66" s="42"/>
      <c r="K66" s="40"/>
      <c r="L66" s="41" t="str">
        <f t="shared" ref="L66" si="13">IF($J96=$J98,"",IF($J96&gt;$J98,I96,I98))</f>
        <v/>
      </c>
      <c r="M66" s="42"/>
      <c r="N66" s="48"/>
      <c r="O66" s="48"/>
    </row>
    <row r="67" spans="1:15" s="36" customFormat="1" ht="20.25" x14ac:dyDescent="0.35">
      <c r="A67" s="36">
        <v>60</v>
      </c>
      <c r="B67" s="37" t="s">
        <v>95</v>
      </c>
      <c r="C67" s="20"/>
      <c r="E67" s="36">
        <f>IF(D67&lt;=$B$5,[1]Randon_Number!A62,HLOOKUP($A$5,[1]Randon_Number!$E$2:$BQ$258,[1]Draw_Sheet!E66+1,FALSE))</f>
        <v>60</v>
      </c>
      <c r="F67" s="38" t="str">
        <f>VLOOKUP($E67,$A$8:$B$90,2,FALSE)</f>
        <v>Arklow CBS</v>
      </c>
      <c r="G67" s="39"/>
      <c r="H67" s="40"/>
      <c r="I67" s="41"/>
      <c r="J67" s="42"/>
      <c r="K67" s="40"/>
      <c r="L67" s="41"/>
      <c r="M67" s="42"/>
      <c r="N67" s="48"/>
      <c r="O67" s="48"/>
    </row>
    <row r="68" spans="1:15" s="36" customFormat="1" ht="20.25" x14ac:dyDescent="0.35">
      <c r="A68" s="36">
        <v>61</v>
      </c>
      <c r="B68" s="37" t="s">
        <v>153</v>
      </c>
      <c r="C68" s="20"/>
      <c r="E68" s="36">
        <f>IF(D68&lt;=$B$5,[1]Randon_Number!A63,HLOOKUP($A$5,[1]Randon_Number!$E$2:$BQ$258,[1]Draw_Sheet!E67+1,FALSE))</f>
        <v>61</v>
      </c>
      <c r="F68" s="38" t="str">
        <f>VLOOKUP($E68,$A$8:$B$90,2,FALSE)</f>
        <v>Tullow C.S.</v>
      </c>
      <c r="G68" s="39"/>
      <c r="H68" s="40">
        <v>16</v>
      </c>
      <c r="I68" s="41" t="str">
        <f>IF($E68=0,F69,IF($G68=$G69,"",IF($G68&gt;$G69,F68,F69)))</f>
        <v/>
      </c>
      <c r="J68" s="42"/>
      <c r="K68" s="40">
        <v>16</v>
      </c>
      <c r="L68" s="41" t="str">
        <f t="shared" ref="L68" si="14">IF($J96=$J98,"",IF($J96&gt;$J98,I96,I98))</f>
        <v/>
      </c>
      <c r="M68" s="42"/>
      <c r="N68" s="48"/>
      <c r="O68" s="48"/>
    </row>
    <row r="69" spans="1:15" s="36" customFormat="1" ht="20.25" x14ac:dyDescent="0.35">
      <c r="A69" s="36">
        <v>62</v>
      </c>
      <c r="B69" s="37" t="s">
        <v>38</v>
      </c>
      <c r="C69" s="20"/>
      <c r="E69" s="36">
        <f>IF(D69&lt;=$B$5,[1]Randon_Number!A64,HLOOKUP($A$5,[1]Randon_Number!$E$2:$BQ$258,[1]Draw_Sheet!E68+1,FALSE))</f>
        <v>62</v>
      </c>
      <c r="F69" s="38" t="str">
        <f>VLOOKUP($E69,$A$8:$B$90,2,FALSE)</f>
        <v>St. Kieran's College, Kilkenny</v>
      </c>
      <c r="G69" s="39"/>
      <c r="H69" s="40"/>
      <c r="I69" s="41"/>
      <c r="J69" s="42"/>
      <c r="K69" s="40"/>
      <c r="L69" s="41"/>
      <c r="M69" s="42"/>
      <c r="N69" s="48"/>
      <c r="O69" s="48"/>
    </row>
    <row r="70" spans="1:15" s="36" customFormat="1" ht="20.25" x14ac:dyDescent="0.35">
      <c r="A70" s="36">
        <v>63</v>
      </c>
      <c r="B70" s="37" t="s">
        <v>97</v>
      </c>
      <c r="C70" s="20"/>
      <c r="E70" s="36">
        <f>IF(D70&lt;=$B$5,[1]Randon_Number!A65,HLOOKUP($A$5,[1]Randon_Number!$E$2:$BQ$258,[1]Draw_Sheet!E69+1,FALSE))</f>
        <v>63</v>
      </c>
      <c r="F70" s="38" t="str">
        <f>VLOOKUP($E70,$A$8:$B$90,2,FALSE)</f>
        <v>Gorey C.S.</v>
      </c>
      <c r="G70" s="39"/>
      <c r="H70" s="40"/>
      <c r="I70" s="41" t="str">
        <f>IF($E70=0,F71,IF($G70=$G71,"",IF($G70&gt;$G71,F70,F71)))</f>
        <v/>
      </c>
      <c r="J70" s="42"/>
      <c r="K70" s="40"/>
      <c r="L70" s="41" t="str">
        <f t="shared" ref="L70" si="15">IF($J100=$J102,"",IF($J100&gt;$J102,I100,I102))</f>
        <v/>
      </c>
      <c r="M70" s="42"/>
      <c r="N70" s="48"/>
      <c r="O70" s="48"/>
    </row>
    <row r="71" spans="1:15" s="36" customFormat="1" ht="20.25" x14ac:dyDescent="0.35">
      <c r="A71" s="36">
        <v>64</v>
      </c>
      <c r="B71" s="60" t="s">
        <v>175</v>
      </c>
      <c r="C71" s="60"/>
      <c r="E71" s="36">
        <f>IF(D71&lt;=$B$5,[1]Randon_Number!A66,HLOOKUP($A$5,[1]Randon_Number!$E$2:$BQ$258,[1]Draw_Sheet!E70+1,FALSE))</f>
        <v>64</v>
      </c>
      <c r="F71" s="50" t="str">
        <f>VLOOKUP($E71,$A$8:$B$90,2,FALSE)</f>
        <v>Enniscorthy V.C./Creagh College, Gorey</v>
      </c>
      <c r="G71" s="39"/>
      <c r="H71" s="40"/>
      <c r="I71" s="41"/>
      <c r="J71" s="42"/>
      <c r="K71" s="40"/>
      <c r="L71" s="41"/>
      <c r="M71" s="42"/>
      <c r="N71" s="48"/>
      <c r="O71" s="48"/>
    </row>
    <row r="72" spans="1:15" x14ac:dyDescent="0.3">
      <c r="A72" s="8"/>
      <c r="B72" s="9"/>
      <c r="C72" s="9"/>
      <c r="D72" s="8"/>
      <c r="E72" s="8"/>
      <c r="F72" s="10"/>
      <c r="G72" s="8"/>
      <c r="I72" s="11"/>
      <c r="J72" s="11"/>
      <c r="L72" s="11"/>
      <c r="M72" s="11"/>
    </row>
    <row r="73" spans="1:15" x14ac:dyDescent="0.3">
      <c r="A73" s="8"/>
      <c r="B73" s="9"/>
      <c r="C73" s="9"/>
      <c r="D73" s="8"/>
      <c r="E73" s="8"/>
      <c r="F73" s="10"/>
      <c r="G73" s="8"/>
      <c r="I73" s="11"/>
      <c r="J73" s="11"/>
      <c r="L73" s="11"/>
      <c r="M73" s="11"/>
    </row>
    <row r="74" spans="1:15" x14ac:dyDescent="0.3">
      <c r="A74" s="8"/>
      <c r="B74" s="9"/>
      <c r="C74" s="9"/>
      <c r="D74" s="8"/>
      <c r="E74" s="8"/>
      <c r="F74" s="10"/>
      <c r="G74" s="8"/>
      <c r="I74" s="11"/>
      <c r="J74" s="11"/>
      <c r="L74" s="11"/>
      <c r="M74" s="11"/>
    </row>
    <row r="75" spans="1:15" x14ac:dyDescent="0.3">
      <c r="A75" s="8"/>
      <c r="B75" s="9"/>
      <c r="C75" s="9"/>
      <c r="D75" s="8"/>
      <c r="E75" s="8"/>
      <c r="F75" s="10"/>
      <c r="G75" s="8"/>
      <c r="I75" s="11"/>
      <c r="J75" s="11"/>
      <c r="L75" s="11"/>
      <c r="M75" s="11"/>
    </row>
    <row r="76" spans="1:15" x14ac:dyDescent="0.3">
      <c r="A76" s="8"/>
      <c r="B76" s="9"/>
      <c r="C76" s="9"/>
      <c r="D76" s="8"/>
      <c r="E76" s="8"/>
      <c r="F76" s="10"/>
      <c r="G76" s="8"/>
      <c r="I76" s="11"/>
      <c r="J76" s="11"/>
      <c r="L76" s="11"/>
      <c r="M76" s="11"/>
    </row>
    <row r="77" spans="1:15" x14ac:dyDescent="0.3">
      <c r="A77" s="8"/>
      <c r="B77" s="9"/>
      <c r="C77" s="9"/>
      <c r="D77" s="8"/>
      <c r="E77" s="8"/>
      <c r="F77" s="10"/>
      <c r="G77" s="8"/>
      <c r="I77" s="11"/>
      <c r="J77" s="11"/>
      <c r="L77" s="11"/>
      <c r="M77" s="11"/>
    </row>
    <row r="78" spans="1:15" x14ac:dyDescent="0.3">
      <c r="A78" s="8"/>
      <c r="B78" s="9"/>
      <c r="C78" s="9"/>
      <c r="D78" s="8"/>
      <c r="E78" s="8"/>
      <c r="F78" s="10"/>
      <c r="G78" s="8"/>
      <c r="I78" s="11"/>
      <c r="J78" s="11"/>
      <c r="L78" s="11"/>
      <c r="M78" s="11"/>
    </row>
    <row r="79" spans="1:15" x14ac:dyDescent="0.3">
      <c r="A79" s="8"/>
      <c r="B79" s="9"/>
      <c r="C79" s="9"/>
      <c r="D79" s="8"/>
      <c r="E79" s="8"/>
      <c r="F79" s="10"/>
      <c r="G79" s="8"/>
      <c r="I79" s="11"/>
      <c r="J79" s="11"/>
      <c r="L79" s="11"/>
      <c r="M79" s="11"/>
    </row>
    <row r="80" spans="1:15" x14ac:dyDescent="0.3">
      <c r="A80" s="8"/>
      <c r="B80" s="9"/>
      <c r="C80" s="9"/>
      <c r="D80" s="8"/>
      <c r="E80" s="8"/>
      <c r="F80" s="10"/>
      <c r="G80" s="8"/>
      <c r="I80" s="11"/>
      <c r="J80" s="11"/>
      <c r="L80" s="11"/>
      <c r="M80" s="11"/>
    </row>
    <row r="81" spans="1:13" x14ac:dyDescent="0.3">
      <c r="A81" s="8"/>
      <c r="B81" s="9"/>
      <c r="C81" s="9"/>
      <c r="D81" s="8"/>
      <c r="E81" s="8"/>
      <c r="F81" s="10"/>
      <c r="G81" s="8"/>
      <c r="I81" s="11"/>
      <c r="J81" s="11"/>
      <c r="L81" s="11"/>
      <c r="M81" s="11"/>
    </row>
    <row r="82" spans="1:13" x14ac:dyDescent="0.3">
      <c r="A82" s="8"/>
      <c r="B82" s="9"/>
      <c r="C82" s="9"/>
      <c r="D82" s="8"/>
      <c r="E82" s="8"/>
      <c r="F82" s="10"/>
      <c r="G82" s="8"/>
      <c r="I82" s="11"/>
      <c r="J82" s="11"/>
      <c r="L82" s="11"/>
      <c r="M82" s="11"/>
    </row>
    <row r="83" spans="1:13" x14ac:dyDescent="0.3">
      <c r="A83" s="8"/>
      <c r="B83" s="9"/>
      <c r="C83" s="9"/>
      <c r="D83" s="8"/>
      <c r="E83" s="8"/>
      <c r="F83" s="10"/>
      <c r="G83" s="8"/>
      <c r="I83" s="11"/>
      <c r="J83" s="11"/>
      <c r="L83" s="11"/>
      <c r="M83" s="11"/>
    </row>
    <row r="84" spans="1:13" x14ac:dyDescent="0.3">
      <c r="A84" s="8"/>
      <c r="B84" s="9"/>
      <c r="C84" s="9"/>
      <c r="D84" s="8"/>
      <c r="E84" s="8"/>
      <c r="F84" s="10"/>
      <c r="G84" s="8"/>
      <c r="I84" s="11"/>
      <c r="J84" s="11"/>
      <c r="L84" s="11"/>
      <c r="M84" s="11"/>
    </row>
    <row r="85" spans="1:13" x14ac:dyDescent="0.3">
      <c r="A85" s="8"/>
      <c r="B85" s="9"/>
      <c r="C85" s="9"/>
      <c r="D85" s="8"/>
      <c r="E85" s="8"/>
      <c r="F85" s="10"/>
      <c r="G85" s="8"/>
      <c r="I85" s="11"/>
      <c r="J85" s="11"/>
      <c r="L85" s="11"/>
      <c r="M85" s="11"/>
    </row>
    <row r="86" spans="1:13" x14ac:dyDescent="0.3">
      <c r="A86" s="8"/>
      <c r="B86" s="9"/>
      <c r="C86" s="9"/>
      <c r="D86" s="8"/>
      <c r="E86" s="8"/>
      <c r="F86" s="10"/>
      <c r="G86" s="8"/>
      <c r="I86" s="11"/>
      <c r="J86" s="11"/>
      <c r="L86" s="11"/>
      <c r="M86" s="11"/>
    </row>
    <row r="87" spans="1:13" x14ac:dyDescent="0.3">
      <c r="A87" s="8"/>
      <c r="B87" s="9"/>
      <c r="C87" s="9"/>
      <c r="D87" s="8"/>
      <c r="E87" s="8"/>
      <c r="F87" s="10"/>
      <c r="G87" s="8"/>
      <c r="I87" s="11"/>
      <c r="J87" s="11"/>
      <c r="L87" s="11"/>
      <c r="M87" s="11"/>
    </row>
    <row r="88" spans="1:13" x14ac:dyDescent="0.3">
      <c r="A88" s="8"/>
      <c r="B88" s="9"/>
      <c r="C88" s="9"/>
      <c r="D88" s="8"/>
      <c r="E88" s="8"/>
      <c r="F88" s="10"/>
      <c r="G88" s="8"/>
      <c r="I88" s="11"/>
      <c r="J88" s="11"/>
      <c r="L88" s="11"/>
      <c r="M88" s="11"/>
    </row>
    <row r="89" spans="1:13" x14ac:dyDescent="0.3">
      <c r="A89" s="8"/>
      <c r="B89" s="9"/>
      <c r="C89" s="9"/>
      <c r="D89" s="8"/>
      <c r="E89" s="8"/>
      <c r="F89" s="10"/>
      <c r="G89" s="8"/>
      <c r="I89" s="11"/>
      <c r="J89" s="11"/>
      <c r="L89" s="11"/>
      <c r="M89" s="11"/>
    </row>
    <row r="90" spans="1:13" x14ac:dyDescent="0.3">
      <c r="A90" s="8"/>
      <c r="B90" s="9"/>
      <c r="C90" s="9"/>
      <c r="D90" s="8"/>
      <c r="E90" s="8"/>
      <c r="F90" s="10"/>
      <c r="G90" s="8"/>
      <c r="I90" s="11"/>
      <c r="J90" s="11"/>
      <c r="L90" s="11"/>
      <c r="M90" s="11"/>
    </row>
  </sheetData>
  <mergeCells count="172">
    <mergeCell ref="B21:D21"/>
    <mergeCell ref="B71:C71"/>
    <mergeCell ref="I70:I71"/>
    <mergeCell ref="J70:J71"/>
    <mergeCell ref="L70:L71"/>
    <mergeCell ref="M70:M71"/>
    <mergeCell ref="H68:H71"/>
    <mergeCell ref="I68:I69"/>
    <mergeCell ref="J68:J69"/>
    <mergeCell ref="K68:K71"/>
    <mergeCell ref="L68:L69"/>
    <mergeCell ref="M68:M69"/>
    <mergeCell ref="I66:I67"/>
    <mergeCell ref="J66:J67"/>
    <mergeCell ref="L66:L67"/>
    <mergeCell ref="M66:M67"/>
    <mergeCell ref="H64:H67"/>
    <mergeCell ref="I64:I65"/>
    <mergeCell ref="J64:J65"/>
    <mergeCell ref="K64:K67"/>
    <mergeCell ref="L64:L65"/>
    <mergeCell ref="M64:M65"/>
    <mergeCell ref="H60:H63"/>
    <mergeCell ref="I60:I61"/>
    <mergeCell ref="J60:J61"/>
    <mergeCell ref="K60:K63"/>
    <mergeCell ref="L60:L61"/>
    <mergeCell ref="M60:M61"/>
    <mergeCell ref="I62:I63"/>
    <mergeCell ref="J62:J63"/>
    <mergeCell ref="L62:L63"/>
    <mergeCell ref="M62:M63"/>
    <mergeCell ref="I58:I59"/>
    <mergeCell ref="J58:J59"/>
    <mergeCell ref="L58:L59"/>
    <mergeCell ref="M58:M59"/>
    <mergeCell ref="H56:H59"/>
    <mergeCell ref="I56:I57"/>
    <mergeCell ref="J56:J57"/>
    <mergeCell ref="K56:K59"/>
    <mergeCell ref="L56:L57"/>
    <mergeCell ref="M56:M57"/>
    <mergeCell ref="I54:I55"/>
    <mergeCell ref="J54:J55"/>
    <mergeCell ref="L54:L55"/>
    <mergeCell ref="M54:M55"/>
    <mergeCell ref="H52:H55"/>
    <mergeCell ref="I52:I53"/>
    <mergeCell ref="J52:J53"/>
    <mergeCell ref="K52:K55"/>
    <mergeCell ref="L52:L53"/>
    <mergeCell ref="M52:M53"/>
    <mergeCell ref="I50:I51"/>
    <mergeCell ref="J50:J51"/>
    <mergeCell ref="L50:L51"/>
    <mergeCell ref="M50:M51"/>
    <mergeCell ref="H48:H51"/>
    <mergeCell ref="I48:I49"/>
    <mergeCell ref="J48:J49"/>
    <mergeCell ref="K48:K51"/>
    <mergeCell ref="L48:L49"/>
    <mergeCell ref="M48:M49"/>
    <mergeCell ref="I46:I47"/>
    <mergeCell ref="J46:J47"/>
    <mergeCell ref="L46:L47"/>
    <mergeCell ref="M46:M47"/>
    <mergeCell ref="H44:H47"/>
    <mergeCell ref="I44:I45"/>
    <mergeCell ref="J44:J45"/>
    <mergeCell ref="K44:K47"/>
    <mergeCell ref="L44:L45"/>
    <mergeCell ref="M44:M45"/>
    <mergeCell ref="H40:H43"/>
    <mergeCell ref="I40:I41"/>
    <mergeCell ref="J40:J41"/>
    <mergeCell ref="K40:K43"/>
    <mergeCell ref="L40:L41"/>
    <mergeCell ref="M40:M41"/>
    <mergeCell ref="I42:I43"/>
    <mergeCell ref="J42:J43"/>
    <mergeCell ref="L42:L43"/>
    <mergeCell ref="M42:M43"/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M8:M9"/>
    <mergeCell ref="I10:I11"/>
    <mergeCell ref="J10:J11"/>
    <mergeCell ref="L10:L11"/>
    <mergeCell ref="M10:M11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B1:M1"/>
    <mergeCell ref="B2:M2"/>
    <mergeCell ref="B3:M3"/>
    <mergeCell ref="E5:G5"/>
    <mergeCell ref="H5:J5"/>
    <mergeCell ref="K5:M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opLeftCell="B1" workbookViewId="0">
      <selection activeCell="B3" sqref="B3:M3"/>
    </sheetView>
  </sheetViews>
  <sheetFormatPr defaultColWidth="50.140625" defaultRowHeight="16.5" x14ac:dyDescent="0.3"/>
  <cols>
    <col min="1" max="1" width="14.85546875" style="12" bestFit="1" customWidth="1"/>
    <col min="2" max="2" width="48.42578125" style="13" bestFit="1" customWidth="1"/>
    <col min="3" max="3" width="9.5703125" style="13" customWidth="1"/>
    <col min="4" max="4" width="9.5703125" style="12" customWidth="1"/>
    <col min="5" max="5" width="8" style="12" bestFit="1" customWidth="1"/>
    <col min="6" max="6" width="66.42578125" style="13" customWidth="1"/>
    <col min="7" max="7" width="8" style="12" bestFit="1" customWidth="1"/>
    <col min="8" max="8" width="9.140625" style="12" bestFit="1" customWidth="1"/>
    <col min="9" max="9" width="48" style="13" customWidth="1"/>
    <col min="10" max="10" width="15.5703125" style="12" customWidth="1"/>
    <col min="11" max="11" width="9.140625" style="12" bestFit="1" customWidth="1"/>
    <col min="12" max="12" width="42.5703125" style="13" customWidth="1"/>
    <col min="13" max="13" width="8.5703125" style="12" customWidth="1"/>
    <col min="14" max="16384" width="50.140625" style="12"/>
  </cols>
  <sheetData>
    <row r="1" spans="1:20" s="1" customFormat="1" ht="40.5" x14ac:dyDescent="0.7">
      <c r="B1" s="2" t="s">
        <v>188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0" s="1" customFormat="1" ht="37.5" x14ac:dyDescent="0.45">
      <c r="B2" s="3" t="s">
        <v>189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0" s="1" customFormat="1" ht="37.5" x14ac:dyDescent="0.45">
      <c r="B3" s="18" t="s">
        <v>190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0" s="5" customFormat="1" ht="20.25" x14ac:dyDescent="0.35">
      <c r="A4" s="5" t="s">
        <v>0</v>
      </c>
      <c r="C4" s="6"/>
      <c r="F4" s="14"/>
      <c r="G4" s="7"/>
      <c r="H4" s="7"/>
      <c r="I4" s="7"/>
      <c r="J4" s="7"/>
      <c r="L4" s="6"/>
    </row>
    <row r="5" spans="1:20" s="23" customFormat="1" ht="33" x14ac:dyDescent="0.6">
      <c r="A5" s="20">
        <f>COUNTA(B8:B39)</f>
        <v>32</v>
      </c>
      <c r="B5" s="21"/>
      <c r="C5" s="22"/>
      <c r="E5" s="24" t="s">
        <v>70</v>
      </c>
      <c r="F5" s="24"/>
      <c r="G5" s="24"/>
      <c r="H5" s="25" t="s">
        <v>71</v>
      </c>
      <c r="I5" s="25"/>
      <c r="J5" s="25"/>
      <c r="K5" s="24" t="s">
        <v>64</v>
      </c>
      <c r="L5" s="24"/>
      <c r="M5" s="24"/>
      <c r="S5" s="22"/>
    </row>
    <row r="6" spans="1:20" s="26" customFormat="1" ht="33" x14ac:dyDescent="0.6">
      <c r="B6" s="27"/>
      <c r="C6" s="28"/>
      <c r="E6" s="29" t="s">
        <v>106</v>
      </c>
      <c r="F6" s="29"/>
      <c r="G6" s="29"/>
      <c r="H6" s="30" t="s">
        <v>177</v>
      </c>
      <c r="I6" s="30"/>
      <c r="J6" s="30"/>
      <c r="K6" s="31" t="s">
        <v>193</v>
      </c>
      <c r="L6" s="31"/>
      <c r="M6" s="31"/>
      <c r="S6" s="28"/>
    </row>
    <row r="7" spans="1:20" s="19" customFormat="1" ht="21" customHeight="1" x14ac:dyDescent="0.35">
      <c r="A7" s="32" t="s">
        <v>60</v>
      </c>
      <c r="B7" s="32"/>
      <c r="C7" s="32"/>
      <c r="D7" s="32"/>
      <c r="E7" s="34" t="s">
        <v>62</v>
      </c>
      <c r="F7" s="34" t="s">
        <v>65</v>
      </c>
      <c r="G7" s="34" t="s">
        <v>1</v>
      </c>
      <c r="H7" s="35" t="s">
        <v>61</v>
      </c>
      <c r="I7" s="34" t="s">
        <v>65</v>
      </c>
      <c r="J7" s="34" t="s">
        <v>1</v>
      </c>
      <c r="K7" s="35" t="s">
        <v>61</v>
      </c>
      <c r="L7" s="34" t="s">
        <v>65</v>
      </c>
      <c r="M7" s="34" t="s">
        <v>1</v>
      </c>
    </row>
    <row r="8" spans="1:20" s="36" customFormat="1" ht="21.75" customHeight="1" x14ac:dyDescent="0.35">
      <c r="A8" s="36">
        <v>1</v>
      </c>
      <c r="B8" s="37" t="s">
        <v>178</v>
      </c>
      <c r="C8" s="20"/>
      <c r="E8" s="36">
        <f>IF(D8&lt;=$B$5,[1]Randon_Number!A3,HLOOKUP($A$5,[1]Randon_Number!$E$2:$BQ$258,[1]Draw_Sheet!E7+1,FALSE))</f>
        <v>1</v>
      </c>
      <c r="F8" s="38" t="str">
        <f>VLOOKUP($E8,$A$8:$B$64,2,FALSE)</f>
        <v>Ballymakenny College</v>
      </c>
      <c r="G8" s="39"/>
      <c r="H8" s="40">
        <v>1</v>
      </c>
      <c r="I8" s="41" t="str">
        <f>IF($E8=0,F9,IF($G8=$G9,"",IF($G8&gt;$G9,F8,F9)))</f>
        <v/>
      </c>
      <c r="J8" s="42"/>
      <c r="K8" s="40">
        <v>1</v>
      </c>
      <c r="L8" s="41" t="str">
        <f>IF($J8=$J10,"",IF($J8&gt;$J10,I8,I10))</f>
        <v/>
      </c>
      <c r="M8" s="42"/>
    </row>
    <row r="9" spans="1:20" s="36" customFormat="1" ht="21.75" customHeight="1" x14ac:dyDescent="0.35">
      <c r="A9" s="36">
        <v>2</v>
      </c>
      <c r="B9" s="43" t="s">
        <v>130</v>
      </c>
      <c r="C9" s="20"/>
      <c r="E9" s="36">
        <f>IF(D9&lt;=$B$5,[1]Randon_Number!A4,HLOOKUP($A$5,[1]Randon_Number!$E$2:$BQ$258,[1]Draw_Sheet!E8+1,FALSE))</f>
        <v>2</v>
      </c>
      <c r="F9" s="38" t="str">
        <f>VLOOKUP($E9,$A$8:$B$64,2,FALSE)</f>
        <v>New Cross College, Finglas</v>
      </c>
      <c r="G9" s="39"/>
      <c r="H9" s="40"/>
      <c r="I9" s="41"/>
      <c r="J9" s="42"/>
      <c r="K9" s="40"/>
      <c r="L9" s="41"/>
      <c r="M9" s="42"/>
    </row>
    <row r="10" spans="1:20" s="36" customFormat="1" ht="21.75" customHeight="1" x14ac:dyDescent="0.35">
      <c r="A10" s="36">
        <v>3</v>
      </c>
      <c r="B10" s="37" t="s">
        <v>132</v>
      </c>
      <c r="C10" s="20"/>
      <c r="E10" s="36">
        <f>IF(D10&lt;=$B$5,[1]Randon_Number!A5,HLOOKUP($A$5,[1]Randon_Number!$E$2:$BQ$258,[1]Draw_Sheet!E9+1,FALSE))</f>
        <v>3</v>
      </c>
      <c r="F10" s="38" t="str">
        <f>VLOOKUP($E10,$A$8:$B$64,2,FALSE)</f>
        <v>Trinity C.S., Ballymun</v>
      </c>
      <c r="G10" s="39"/>
      <c r="H10" s="40"/>
      <c r="I10" s="41" t="str">
        <f>IF($E10=0,F11,IF($G10=$G11,"",IF($G10&gt;$G11,F10,F11)))</f>
        <v/>
      </c>
      <c r="J10" s="42"/>
      <c r="K10" s="40"/>
      <c r="L10" s="41" t="str">
        <f>IF($J12=$J14,"",IF($J12&gt;$J14,I12,I14))</f>
        <v/>
      </c>
      <c r="M10" s="42"/>
    </row>
    <row r="11" spans="1:20" s="36" customFormat="1" ht="20.25" x14ac:dyDescent="0.35">
      <c r="A11" s="36">
        <v>4</v>
      </c>
      <c r="B11" s="43" t="s">
        <v>137</v>
      </c>
      <c r="C11" s="20"/>
      <c r="E11" s="36">
        <f>IF(D11&lt;=$B$5,[1]Randon_Number!A6,HLOOKUP($A$5,[1]Randon_Number!$E$2:$BQ$258,[1]Draw_Sheet!E10+1,FALSE))</f>
        <v>4</v>
      </c>
      <c r="F11" s="38" t="str">
        <f>VLOOKUP($E11,$A$8:$B$64,2,FALSE)</f>
        <v>Gaelcholaiste Reachrann</v>
      </c>
      <c r="G11" s="39"/>
      <c r="H11" s="40"/>
      <c r="I11" s="41"/>
      <c r="J11" s="42"/>
      <c r="K11" s="40"/>
      <c r="L11" s="41"/>
      <c r="M11" s="42"/>
    </row>
    <row r="12" spans="1:20" s="36" customFormat="1" ht="20.25" x14ac:dyDescent="0.35">
      <c r="A12" s="36">
        <v>5</v>
      </c>
      <c r="B12" s="37" t="s">
        <v>138</v>
      </c>
      <c r="C12" s="20"/>
      <c r="E12" s="36">
        <f>IF(D12&lt;=$B$5,[1]Randon_Number!A7,HLOOKUP($A$5,[1]Randon_Number!$E$2:$BQ$258,[1]Draw_Sheet!E11+1,FALSE))</f>
        <v>5</v>
      </c>
      <c r="F12" s="38" t="str">
        <f>VLOOKUP($E12,$A$8:$B$64,2,FALSE)</f>
        <v>O'Connell's School</v>
      </c>
      <c r="G12" s="39"/>
      <c r="H12" s="40">
        <v>2</v>
      </c>
      <c r="I12" s="41" t="str">
        <f>IF($E12=0,F13,IF($G12=$G13,"",IF($G12&gt;$G13,F12,F13)))</f>
        <v/>
      </c>
      <c r="J12" s="42"/>
      <c r="K12" s="40">
        <v>2</v>
      </c>
      <c r="L12" s="41" t="str">
        <f>IF($J16=$J18,"",IF($J16&gt;$J18,I16,I18))</f>
        <v/>
      </c>
      <c r="M12" s="42"/>
      <c r="O12" s="44"/>
      <c r="P12" s="44"/>
      <c r="Q12" s="44"/>
      <c r="R12" s="44"/>
      <c r="S12" s="44"/>
      <c r="T12" s="45"/>
    </row>
    <row r="13" spans="1:20" s="36" customFormat="1" ht="20.25" x14ac:dyDescent="0.35">
      <c r="A13" s="36">
        <v>6</v>
      </c>
      <c r="B13" s="43" t="s">
        <v>179</v>
      </c>
      <c r="C13" s="20"/>
      <c r="E13" s="36">
        <f>IF(D13&lt;=$B$5,[1]Randon_Number!A8,HLOOKUP($A$5,[1]Randon_Number!$E$2:$BQ$258,[1]Draw_Sheet!E12+1,FALSE))</f>
        <v>6</v>
      </c>
      <c r="F13" s="38" t="str">
        <f>VLOOKUP($E13,$A$8:$B$64,2,FALSE)</f>
        <v>Colaiste Mhuire, Cabra</v>
      </c>
      <c r="G13" s="39"/>
      <c r="H13" s="40"/>
      <c r="I13" s="41"/>
      <c r="J13" s="42"/>
      <c r="K13" s="40"/>
      <c r="L13" s="41"/>
      <c r="M13" s="42"/>
      <c r="O13" s="44"/>
      <c r="P13" s="44"/>
      <c r="Q13" s="44"/>
      <c r="R13" s="44"/>
      <c r="S13" s="44"/>
      <c r="T13" s="45"/>
    </row>
    <row r="14" spans="1:20" s="36" customFormat="1" ht="20.25" x14ac:dyDescent="0.35">
      <c r="A14" s="36">
        <v>7</v>
      </c>
      <c r="B14" s="37" t="s">
        <v>129</v>
      </c>
      <c r="C14" s="20"/>
      <c r="E14" s="36">
        <f>IF(D14&lt;=$B$5,[1]Randon_Number!A9,HLOOKUP($A$5,[1]Randon_Number!$E$2:$BQ$258,[1]Draw_Sheet!E13+1,FALSE))</f>
        <v>7</v>
      </c>
      <c r="F14" s="38" t="str">
        <f>VLOOKUP($E14,$A$8:$B$64,2,FALSE)</f>
        <v>Colaiste Dhulaigh, Coolock</v>
      </c>
      <c r="G14" s="39"/>
      <c r="H14" s="40"/>
      <c r="I14" s="41" t="str">
        <f>IF($E14=0,F15,IF($G14=$G15,"",IF($G14&gt;$G15,F14,F15)))</f>
        <v/>
      </c>
      <c r="J14" s="42"/>
      <c r="K14" s="40"/>
      <c r="L14" s="41" t="str">
        <f>IF($J20=$J22,"",IF($J20&gt;$J22,I20,I22))</f>
        <v/>
      </c>
      <c r="M14" s="42"/>
      <c r="O14" s="44"/>
      <c r="P14" s="44"/>
      <c r="Q14" s="44"/>
      <c r="R14" s="44"/>
      <c r="S14" s="44"/>
      <c r="T14" s="45"/>
    </row>
    <row r="15" spans="1:20" s="36" customFormat="1" ht="20.25" x14ac:dyDescent="0.35">
      <c r="A15" s="36">
        <v>8</v>
      </c>
      <c r="B15" s="43" t="s">
        <v>180</v>
      </c>
      <c r="C15" s="20"/>
      <c r="E15" s="36">
        <f>IF(D15&lt;=$B$5,[1]Randon_Number!A10,HLOOKUP($A$5,[1]Randon_Number!$E$2:$BQ$258,[1]Draw_Sheet!E14+1,FALSE))</f>
        <v>8</v>
      </c>
      <c r="F15" s="38" t="str">
        <f>VLOOKUP($E15,$A$8:$B$64,2,FALSE)</f>
        <v>St. Patrick's Cathedral G.S.</v>
      </c>
      <c r="G15" s="39"/>
      <c r="H15" s="40"/>
      <c r="I15" s="41"/>
      <c r="J15" s="42"/>
      <c r="K15" s="40"/>
      <c r="L15" s="41"/>
      <c r="M15" s="42"/>
      <c r="O15" s="44"/>
      <c r="P15" s="44"/>
      <c r="Q15" s="44"/>
      <c r="R15" s="44"/>
      <c r="S15" s="44"/>
      <c r="T15" s="45"/>
    </row>
    <row r="16" spans="1:20" s="36" customFormat="1" ht="20.25" x14ac:dyDescent="0.35">
      <c r="A16" s="36">
        <v>9</v>
      </c>
      <c r="B16" s="62" t="s">
        <v>142</v>
      </c>
      <c r="C16" s="20"/>
      <c r="E16" s="36">
        <f>IF(D16&lt;=$B$5,[1]Randon_Number!A11,HLOOKUP($A$5,[1]Randon_Number!$E$2:$BQ$258,[1]Draw_Sheet!E15+1,FALSE))</f>
        <v>9</v>
      </c>
      <c r="F16" s="38" t="str">
        <f>VLOOKUP($E16,$A$8:$B$64,2,FALSE)</f>
        <v>Our Lady of Mercy S.S., Drimnagh</v>
      </c>
      <c r="G16" s="39"/>
      <c r="H16" s="40">
        <v>3</v>
      </c>
      <c r="I16" s="41" t="str">
        <f>IF($E16=0,F17,IF($G16=$G17,"",IF($G16&gt;$G17,F16,F17)))</f>
        <v/>
      </c>
      <c r="J16" s="42"/>
      <c r="K16" s="40">
        <v>3</v>
      </c>
      <c r="L16" s="41" t="str">
        <f>IF($J24=$J26,"",IF($J24&gt;$J26,I24,I26))</f>
        <v/>
      </c>
      <c r="M16" s="42"/>
      <c r="N16" s="46"/>
      <c r="O16" s="47"/>
      <c r="P16" s="47"/>
      <c r="Q16" s="47"/>
      <c r="R16" s="47"/>
      <c r="S16" s="47"/>
      <c r="T16" s="45"/>
    </row>
    <row r="17" spans="1:19" s="36" customFormat="1" ht="20.25" x14ac:dyDescent="0.35">
      <c r="A17" s="36">
        <v>10</v>
      </c>
      <c r="B17" s="37" t="s">
        <v>80</v>
      </c>
      <c r="C17" s="20"/>
      <c r="E17" s="36">
        <f>IF(D17&lt;=$B$5,[1]Randon_Number!A12,HLOOKUP($A$5,[1]Randon_Number!$E$2:$BQ$258,[1]Draw_Sheet!E16+1,FALSE))</f>
        <v>10</v>
      </c>
      <c r="F17" s="38" t="str">
        <f>VLOOKUP($E17,$A$8:$B$64,2,FALSE)</f>
        <v>Riversdale C.C.</v>
      </c>
      <c r="G17" s="39"/>
      <c r="H17" s="40"/>
      <c r="I17" s="41"/>
      <c r="J17" s="42"/>
      <c r="K17" s="40"/>
      <c r="L17" s="41"/>
      <c r="M17" s="42"/>
      <c r="N17" s="46"/>
      <c r="O17" s="48"/>
      <c r="P17" s="48"/>
      <c r="Q17" s="48"/>
      <c r="R17" s="48"/>
      <c r="S17" s="48"/>
    </row>
    <row r="18" spans="1:19" s="36" customFormat="1" ht="20.25" x14ac:dyDescent="0.35">
      <c r="A18" s="36">
        <v>11</v>
      </c>
      <c r="B18" s="63" t="s">
        <v>191</v>
      </c>
      <c r="C18" s="20"/>
      <c r="E18" s="36">
        <f>IF(D18&lt;=$B$5,[1]Randon_Number!A13,HLOOKUP($A$5,[1]Randon_Number!$E$2:$BQ$258,[1]Draw_Sheet!E17+1,FALSE))</f>
        <v>11</v>
      </c>
      <c r="F18" s="50" t="str">
        <f>VLOOKUP($E18,$A$8:$B$64,2,FALSE)</f>
        <v>Greenhills College/James Street CBS</v>
      </c>
      <c r="G18" s="39"/>
      <c r="H18" s="40"/>
      <c r="I18" s="41" t="str">
        <f>IF($E18=0,F19,IF($G18=$G19,"",IF($G18&gt;$G19,F18,F19)))</f>
        <v/>
      </c>
      <c r="J18" s="42"/>
      <c r="K18" s="40"/>
      <c r="L18" s="41" t="str">
        <f>IF($J28=$J30,"",IF($J28&gt;$J30,I28,I30))</f>
        <v/>
      </c>
      <c r="M18" s="42"/>
      <c r="N18" s="46"/>
      <c r="O18" s="48"/>
      <c r="P18" s="48"/>
      <c r="Q18" s="48"/>
      <c r="R18" s="48"/>
      <c r="S18" s="48"/>
    </row>
    <row r="19" spans="1:19" s="36" customFormat="1" ht="20.25" x14ac:dyDescent="0.35">
      <c r="A19" s="36">
        <v>12</v>
      </c>
      <c r="B19" s="49" t="s">
        <v>181</v>
      </c>
      <c r="C19" s="20"/>
      <c r="E19" s="36">
        <f>IF(D19&lt;=$B$5,[1]Randon_Number!A14,HLOOKUP($A$5,[1]Randon_Number!$E$2:$BQ$258,[1]Draw_Sheet!E18+1,FALSE))</f>
        <v>12</v>
      </c>
      <c r="F19" s="38" t="str">
        <f>VLOOKUP($E19,$A$8:$B$64,2,FALSE)</f>
        <v>Colaiste de hIde, Tallaght</v>
      </c>
      <c r="G19" s="39"/>
      <c r="H19" s="40"/>
      <c r="I19" s="41"/>
      <c r="J19" s="42"/>
      <c r="K19" s="40"/>
      <c r="L19" s="41"/>
      <c r="M19" s="42"/>
      <c r="N19" s="46"/>
      <c r="O19" s="48"/>
      <c r="P19" s="48"/>
      <c r="Q19" s="48"/>
      <c r="R19" s="48"/>
      <c r="S19" s="48"/>
    </row>
    <row r="20" spans="1:19" s="36" customFormat="1" ht="20.25" x14ac:dyDescent="0.35">
      <c r="A20" s="36">
        <v>13</v>
      </c>
      <c r="B20" s="37" t="s">
        <v>117</v>
      </c>
      <c r="C20" s="20"/>
      <c r="E20" s="36">
        <f>IF(D20&lt;=$B$5,[1]Randon_Number!A15,HLOOKUP($A$5,[1]Randon_Number!$E$2:$BQ$258,[1]Draw_Sheet!E19+1,FALSE))</f>
        <v>13</v>
      </c>
      <c r="F20" s="38" t="str">
        <f>VLOOKUP($E20,$A$8:$B$64,2,FALSE)</f>
        <v>St. Laurence's College, Loughlinstown</v>
      </c>
      <c r="G20" s="39"/>
      <c r="H20" s="40">
        <v>4</v>
      </c>
      <c r="I20" s="41" t="str">
        <f>IF($E20=0,F21,IF($G20=$G21,"",IF($G20&gt;$G21,F20,F21)))</f>
        <v/>
      </c>
      <c r="J20" s="42"/>
      <c r="K20" s="40">
        <v>4</v>
      </c>
      <c r="L20" s="41" t="str">
        <f>IF($J32=$J34,"",IF($J32&gt;$J34,I32,I34))</f>
        <v/>
      </c>
      <c r="M20" s="42"/>
      <c r="N20" s="46"/>
      <c r="O20" s="48"/>
      <c r="P20" s="48"/>
      <c r="Q20" s="48"/>
      <c r="R20" s="48"/>
      <c r="S20" s="48"/>
    </row>
    <row r="21" spans="1:19" s="36" customFormat="1" ht="20.25" x14ac:dyDescent="0.35">
      <c r="A21" s="36">
        <v>14</v>
      </c>
      <c r="B21" s="37" t="s">
        <v>141</v>
      </c>
      <c r="C21" s="20"/>
      <c r="E21" s="36">
        <f>IF(D21&lt;=$B$5,[1]Randon_Number!A16,HLOOKUP($A$5,[1]Randon_Number!$E$2:$BQ$258,[1]Draw_Sheet!E20+1,FALSE))</f>
        <v>14</v>
      </c>
      <c r="F21" s="38" t="str">
        <f>VLOOKUP($E21,$A$8:$B$64,2,FALSE)</f>
        <v>St. Aidan's C.S., Tallaght</v>
      </c>
      <c r="G21" s="39"/>
      <c r="H21" s="40"/>
      <c r="I21" s="41"/>
      <c r="J21" s="42"/>
      <c r="K21" s="40"/>
      <c r="L21" s="41"/>
      <c r="M21" s="42"/>
      <c r="N21" s="46"/>
      <c r="O21" s="48"/>
      <c r="P21" s="48"/>
      <c r="Q21" s="48"/>
      <c r="R21" s="48"/>
      <c r="S21" s="48"/>
    </row>
    <row r="22" spans="1:19" s="36" customFormat="1" ht="20.25" x14ac:dyDescent="0.35">
      <c r="A22" s="36">
        <v>15</v>
      </c>
      <c r="B22" s="37" t="s">
        <v>116</v>
      </c>
      <c r="C22" s="20"/>
      <c r="E22" s="36">
        <f>IF(D22&lt;=$B$5,[1]Randon_Number!A17,HLOOKUP($A$5,[1]Randon_Number!$E$2:$BQ$258,[1]Draw_Sheet!E21+1,FALSE))</f>
        <v>15</v>
      </c>
      <c r="F22" s="38" t="str">
        <f>VLOOKUP($E22,$A$8:$B$64,2,FALSE)</f>
        <v>St. Kilian's D.S.D., Clonskeagh</v>
      </c>
      <c r="G22" s="39"/>
      <c r="H22" s="40"/>
      <c r="I22" s="41" t="str">
        <f>IF($E22=0,F23,IF($G22=$G23,"",IF($G22&gt;$G23,F22,F23)))</f>
        <v/>
      </c>
      <c r="J22" s="42"/>
      <c r="K22" s="40"/>
      <c r="L22" s="41" t="str">
        <f>IF($J36=$J38,"",IF($J36&gt;$J38,I36,I38))</f>
        <v/>
      </c>
      <c r="M22" s="42"/>
      <c r="N22" s="46"/>
      <c r="O22" s="48"/>
      <c r="P22" s="48"/>
      <c r="Q22" s="48"/>
      <c r="R22" s="48"/>
      <c r="S22" s="48"/>
    </row>
    <row r="23" spans="1:19" s="36" customFormat="1" ht="20.25" x14ac:dyDescent="0.35">
      <c r="A23" s="36">
        <v>16</v>
      </c>
      <c r="B23" s="37" t="s">
        <v>43</v>
      </c>
      <c r="C23" s="20"/>
      <c r="E23" s="36">
        <f>IF(D23&lt;=$B$5,[1]Randon_Number!A18,HLOOKUP($A$5,[1]Randon_Number!$E$2:$BQ$258,[1]Draw_Sheet!E22+1,FALSE))</f>
        <v>16</v>
      </c>
      <c r="F23" s="38" t="str">
        <f>VLOOKUP($E23,$A$8:$B$64,2,FALSE)</f>
        <v>St. Kevin's C.C., Clondalkin</v>
      </c>
      <c r="G23" s="39"/>
      <c r="H23" s="40"/>
      <c r="I23" s="41"/>
      <c r="J23" s="42"/>
      <c r="K23" s="40"/>
      <c r="L23" s="41"/>
      <c r="M23" s="42"/>
      <c r="N23" s="46"/>
      <c r="O23" s="48"/>
      <c r="P23" s="48"/>
      <c r="Q23" s="48"/>
      <c r="R23" s="48"/>
      <c r="S23" s="48"/>
    </row>
    <row r="24" spans="1:19" s="36" customFormat="1" ht="20.25" x14ac:dyDescent="0.35">
      <c r="A24" s="36">
        <v>17</v>
      </c>
      <c r="B24" s="60" t="s">
        <v>192</v>
      </c>
      <c r="C24" s="60"/>
      <c r="D24" s="60"/>
      <c r="E24" s="36">
        <f>IF(D24&lt;=$B$5,[1]Randon_Number!A19,HLOOKUP($A$5,[1]Randon_Number!$E$2:$BQ$258,[1]Draw_Sheet!E23+1,FALSE))</f>
        <v>17</v>
      </c>
      <c r="F24" s="50" t="str">
        <f>VLOOKUP($E24,$A$8:$B$64,2,FALSE)</f>
        <v>Rockbrook Park School/St. Kevin's College, Crumlin</v>
      </c>
      <c r="G24" s="39"/>
      <c r="H24" s="40">
        <v>5</v>
      </c>
      <c r="I24" s="41" t="str">
        <f>IF($E24=0,F25,IF($G24=$G25,"",IF($G24&gt;$G25,F24,F25)))</f>
        <v/>
      </c>
      <c r="J24" s="42"/>
      <c r="K24" s="40">
        <v>5</v>
      </c>
      <c r="L24" s="41" t="str">
        <f t="shared" ref="L24" si="0">IF($J36=$J38,"",IF($J36&gt;$J38,I36,I38))</f>
        <v/>
      </c>
      <c r="M24" s="42"/>
      <c r="N24" s="46"/>
      <c r="O24" s="48"/>
      <c r="P24" s="48"/>
      <c r="Q24" s="48"/>
      <c r="R24" s="48"/>
      <c r="S24" s="48"/>
    </row>
    <row r="25" spans="1:19" s="36" customFormat="1" ht="20.25" x14ac:dyDescent="0.35">
      <c r="A25" s="36">
        <v>18</v>
      </c>
      <c r="B25" s="37" t="s">
        <v>186</v>
      </c>
      <c r="C25" s="20"/>
      <c r="E25" s="36">
        <f>IF(D25&lt;=$B$5,[1]Randon_Number!A20,HLOOKUP($A$5,[1]Randon_Number!$E$2:$BQ$258,[1]Draw_Sheet!E24+1,FALSE))</f>
        <v>18</v>
      </c>
      <c r="F25" s="38" t="str">
        <f>VLOOKUP($E25,$A$8:$B$64,2,FALSE)</f>
        <v>Dublin Oak Academy, Bray</v>
      </c>
      <c r="G25" s="39"/>
      <c r="H25" s="40"/>
      <c r="I25" s="41"/>
      <c r="J25" s="42"/>
      <c r="K25" s="40"/>
      <c r="L25" s="41"/>
      <c r="M25" s="42"/>
      <c r="N25" s="46"/>
      <c r="O25" s="48"/>
      <c r="P25" s="48"/>
      <c r="Q25" s="48"/>
      <c r="R25" s="48"/>
      <c r="S25" s="48"/>
    </row>
    <row r="26" spans="1:19" s="36" customFormat="1" ht="20.25" x14ac:dyDescent="0.35">
      <c r="A26" s="36">
        <v>19</v>
      </c>
      <c r="B26" s="37" t="s">
        <v>187</v>
      </c>
      <c r="C26" s="20"/>
      <c r="E26" s="36">
        <f>IF(D26&lt;=$B$5,[1]Randon_Number!A21,HLOOKUP($A$5,[1]Randon_Number!$E$2:$BQ$258,[1]Draw_Sheet!E25+1,FALSE))</f>
        <v>19</v>
      </c>
      <c r="F26" s="38" t="str">
        <f>VLOOKUP($E26,$A$8:$B$64,2,FALSE)</f>
        <v>Gaelcholaiste Cheatharlach</v>
      </c>
      <c r="G26" s="39"/>
      <c r="H26" s="40"/>
      <c r="I26" s="41" t="str">
        <f>IF($E26=0,F27,IF($G26=$G27,"",IF($G26&gt;$G27,F26,F27)))</f>
        <v/>
      </c>
      <c r="J26" s="42"/>
      <c r="K26" s="40"/>
      <c r="L26" s="41" t="str">
        <f t="shared" ref="L26" si="1">IF($J40=$J42,"",IF($J40&gt;$J42,I40,I42))</f>
        <v/>
      </c>
      <c r="M26" s="42"/>
      <c r="N26" s="46"/>
      <c r="O26" s="48"/>
      <c r="P26" s="48"/>
      <c r="Q26" s="48"/>
      <c r="R26" s="48"/>
      <c r="S26" s="48"/>
    </row>
    <row r="27" spans="1:19" s="36" customFormat="1" ht="20.25" x14ac:dyDescent="0.35">
      <c r="A27" s="36">
        <v>20</v>
      </c>
      <c r="B27" s="37" t="s">
        <v>122</v>
      </c>
      <c r="C27" s="20"/>
      <c r="E27" s="36">
        <f>IF(D27&lt;=$B$5,[1]Randon_Number!A22,HLOOKUP($A$5,[1]Randon_Number!$E$2:$BQ$258,[1]Draw_Sheet!E26+1,FALSE))</f>
        <v>20</v>
      </c>
      <c r="F27" s="38" t="str">
        <f>VLOOKUP($E27,$A$8:$B$64,2,FALSE)</f>
        <v>Gaelcholaiste na Mara, Arklow</v>
      </c>
      <c r="G27" s="39"/>
      <c r="H27" s="40"/>
      <c r="I27" s="41"/>
      <c r="J27" s="42"/>
      <c r="K27" s="40"/>
      <c r="L27" s="41"/>
      <c r="M27" s="42"/>
      <c r="N27" s="46"/>
      <c r="O27" s="48"/>
      <c r="P27" s="48"/>
      <c r="Q27" s="48"/>
      <c r="R27" s="48"/>
      <c r="S27" s="48"/>
    </row>
    <row r="28" spans="1:19" s="36" customFormat="1" ht="20.25" x14ac:dyDescent="0.35">
      <c r="A28" s="36">
        <v>21</v>
      </c>
      <c r="B28" s="37" t="s">
        <v>182</v>
      </c>
      <c r="C28" s="20"/>
      <c r="E28" s="36">
        <f>IF(D28&lt;=$B$5,[1]Randon_Number!A23,HLOOKUP($A$5,[1]Randon_Number!$E$2:$BQ$258,[1]Draw_Sheet!E27+1,FALSE))</f>
        <v>21</v>
      </c>
      <c r="F28" s="38" t="str">
        <f>VLOOKUP($E28,$A$8:$B$64,2,FALSE)</f>
        <v>Wilson's Hospital School, M'farnham</v>
      </c>
      <c r="G28" s="39"/>
      <c r="H28" s="40">
        <v>6</v>
      </c>
      <c r="I28" s="41" t="str">
        <f>IF($E28=0,F29,IF($G28=$G29,"",IF($G28&gt;$G29,F28,F29)))</f>
        <v/>
      </c>
      <c r="J28" s="42"/>
      <c r="K28" s="40">
        <v>6</v>
      </c>
      <c r="L28" s="41" t="str">
        <f t="shared" ref="L28" si="2">IF($J40=$J42,"",IF($J40&gt;$J42,I40,I42))</f>
        <v/>
      </c>
      <c r="M28" s="42"/>
      <c r="N28" s="46"/>
      <c r="O28" s="48"/>
      <c r="P28" s="48"/>
      <c r="Q28" s="48"/>
      <c r="R28" s="48"/>
      <c r="S28" s="48"/>
    </row>
    <row r="29" spans="1:19" s="36" customFormat="1" ht="20.25" x14ac:dyDescent="0.35">
      <c r="A29" s="36">
        <v>22</v>
      </c>
      <c r="B29" s="37" t="s">
        <v>148</v>
      </c>
      <c r="C29" s="20"/>
      <c r="E29" s="36">
        <f>IF(D29&lt;=$B$5,[1]Randon_Number!A24,HLOOKUP($A$5,[1]Randon_Number!$E$2:$BQ$258,[1]Draw_Sheet!E28+1,FALSE))</f>
        <v>22</v>
      </c>
      <c r="F29" s="38" t="str">
        <f>VLOOKUP($E29,$A$8:$B$64,2,FALSE)</f>
        <v>Castlepollard C.C.</v>
      </c>
      <c r="G29" s="39"/>
      <c r="H29" s="40"/>
      <c r="I29" s="41"/>
      <c r="J29" s="42"/>
      <c r="K29" s="40"/>
      <c r="L29" s="41"/>
      <c r="M29" s="42"/>
      <c r="N29" s="46"/>
      <c r="O29" s="48"/>
      <c r="P29" s="48"/>
      <c r="Q29" s="48"/>
      <c r="R29" s="48"/>
      <c r="S29" s="48"/>
    </row>
    <row r="30" spans="1:19" s="36" customFormat="1" ht="20.25" x14ac:dyDescent="0.35">
      <c r="A30" s="36">
        <v>23</v>
      </c>
      <c r="B30" s="38" t="s">
        <v>118</v>
      </c>
      <c r="C30" s="20"/>
      <c r="E30" s="36">
        <f>IF(D30&lt;=$B$5,[1]Randon_Number!A25,HLOOKUP($A$5,[1]Randon_Number!$E$2:$BQ$258,[1]Draw_Sheet!E29+1,FALSE))</f>
        <v>23</v>
      </c>
      <c r="F30" s="52" t="str">
        <f>VLOOKUP($E30,$A$8:$B$64,2,FALSE)</f>
        <v>Gaelcholaiste Chill Dara, Naas</v>
      </c>
      <c r="G30" s="39"/>
      <c r="H30" s="40"/>
      <c r="I30" s="41" t="str">
        <f>IF($E30=0,F31,IF($G30=$G31,"",IF($G30&gt;$G31,F30,F31)))</f>
        <v/>
      </c>
      <c r="J30" s="42"/>
      <c r="K30" s="40"/>
      <c r="L30" s="41" t="str">
        <f t="shared" ref="L30" si="3">IF($J44=$J46,"",IF($J44&gt;$J46,I44,I46))</f>
        <v/>
      </c>
      <c r="M30" s="42"/>
      <c r="N30" s="46"/>
      <c r="O30" s="48"/>
      <c r="P30" s="48"/>
      <c r="Q30" s="48"/>
      <c r="R30" s="48"/>
      <c r="S30" s="48"/>
    </row>
    <row r="31" spans="1:19" s="36" customFormat="1" ht="20.25" x14ac:dyDescent="0.35">
      <c r="A31" s="36">
        <v>24</v>
      </c>
      <c r="B31" s="37" t="s">
        <v>183</v>
      </c>
      <c r="C31" s="20"/>
      <c r="E31" s="36">
        <f>IF(D31&lt;=$B$5,[1]Randon_Number!A26,HLOOKUP($A$5,[1]Randon_Number!$E$2:$BQ$258,[1]Draw_Sheet!E30+1,FALSE))</f>
        <v>24</v>
      </c>
      <c r="F31" s="38" t="str">
        <f>VLOOKUP($E31,$A$8:$B$64,2,FALSE)</f>
        <v>Columba College, Killucan</v>
      </c>
      <c r="G31" s="39"/>
      <c r="H31" s="40"/>
      <c r="I31" s="41"/>
      <c r="J31" s="42"/>
      <c r="K31" s="40"/>
      <c r="L31" s="41"/>
      <c r="M31" s="42"/>
      <c r="N31" s="46"/>
      <c r="O31" s="48"/>
      <c r="P31" s="48"/>
      <c r="Q31" s="48"/>
      <c r="R31" s="48"/>
      <c r="S31" s="48"/>
    </row>
    <row r="32" spans="1:19" s="36" customFormat="1" ht="21.75" customHeight="1" x14ac:dyDescent="0.35">
      <c r="A32" s="36">
        <v>25</v>
      </c>
      <c r="B32" s="64" t="s">
        <v>147</v>
      </c>
      <c r="C32" s="20"/>
      <c r="E32" s="36">
        <f>IF(D32&lt;=$B$5,[1]Randon_Number!A27,HLOOKUP($A$5,[1]Randon_Number!$E$2:$BQ$258,[1]Draw_Sheet!E31+1,FALSE))</f>
        <v>25</v>
      </c>
      <c r="F32" s="38" t="str">
        <f>VLOOKUP($E32,$A$8:$B$64,2,FALSE)</f>
        <v>Curragh P.P.</v>
      </c>
      <c r="G32" s="39"/>
      <c r="H32" s="40">
        <v>7</v>
      </c>
      <c r="I32" s="41" t="str">
        <f>IF($E32=0,F33,IF($G32=$G33,"",IF($G32&gt;$G33,F32,F33)))</f>
        <v/>
      </c>
      <c r="J32" s="42"/>
      <c r="K32" s="40">
        <v>7</v>
      </c>
      <c r="L32" s="41" t="str">
        <f t="shared" ref="L32" si="4">IF($J44=$J46,"",IF($J44&gt;$J46,I44,I46))</f>
        <v/>
      </c>
      <c r="M32" s="42"/>
      <c r="N32" s="46"/>
      <c r="O32" s="48"/>
      <c r="P32" s="48"/>
      <c r="Q32" s="48"/>
      <c r="R32" s="48"/>
      <c r="S32" s="48"/>
    </row>
    <row r="33" spans="1:19" s="36" customFormat="1" ht="21.75" customHeight="1" x14ac:dyDescent="0.35">
      <c r="A33" s="36">
        <v>26</v>
      </c>
      <c r="B33" s="37" t="s">
        <v>110</v>
      </c>
      <c r="C33" s="20"/>
      <c r="E33" s="36">
        <f>IF(D33&lt;=$B$5,[1]Randon_Number!A28,HLOOKUP($A$5,[1]Randon_Number!$E$2:$BQ$258,[1]Draw_Sheet!E32+1,FALSE))</f>
        <v>26</v>
      </c>
      <c r="F33" s="38" t="str">
        <f>VLOOKUP($E33,$A$8:$B$64,2,FALSE)</f>
        <v>Ard Scoil Chiarain, Clara</v>
      </c>
      <c r="G33" s="39"/>
      <c r="H33" s="40"/>
      <c r="I33" s="41"/>
      <c r="J33" s="42"/>
      <c r="K33" s="40"/>
      <c r="L33" s="41"/>
      <c r="M33" s="42"/>
      <c r="N33" s="46"/>
      <c r="O33" s="48"/>
      <c r="P33" s="48"/>
      <c r="Q33" s="48"/>
      <c r="R33" s="48"/>
      <c r="S33" s="48"/>
    </row>
    <row r="34" spans="1:19" s="36" customFormat="1" ht="20.25" x14ac:dyDescent="0.35">
      <c r="A34" s="36">
        <v>27</v>
      </c>
      <c r="B34" s="37" t="s">
        <v>184</v>
      </c>
      <c r="C34" s="20"/>
      <c r="E34" s="36">
        <f>IF(D34&lt;=$B$5,[1]Randon_Number!A29,HLOOKUP($A$5,[1]Randon_Number!$E$2:$BQ$258,[1]Draw_Sheet!E33+1,FALSE))</f>
        <v>27</v>
      </c>
      <c r="F34" s="38" t="str">
        <f>VLOOKUP($E34,$A$8:$B$64,2,FALSE)</f>
        <v>St. Conleth's C.C., Newbridge</v>
      </c>
      <c r="G34" s="39"/>
      <c r="H34" s="40"/>
      <c r="I34" s="41" t="str">
        <f>IF($E34=0,F35,IF($G34=$G35,"",IF($G34&gt;$G35,F34,F35)))</f>
        <v/>
      </c>
      <c r="J34" s="42"/>
      <c r="K34" s="40"/>
      <c r="L34" s="41" t="str">
        <f t="shared" ref="L34" si="5">IF($J48=$J50,"",IF($J48&gt;$J50,I48,I50))</f>
        <v/>
      </c>
      <c r="M34" s="42"/>
      <c r="N34" s="46"/>
      <c r="O34" s="48"/>
      <c r="P34" s="48"/>
      <c r="Q34" s="48"/>
      <c r="R34" s="48"/>
      <c r="S34" s="48"/>
    </row>
    <row r="35" spans="1:19" s="36" customFormat="1" ht="20.25" x14ac:dyDescent="0.35">
      <c r="A35" s="36">
        <v>28</v>
      </c>
      <c r="B35" s="37" t="s">
        <v>119</v>
      </c>
      <c r="C35" s="20"/>
      <c r="E35" s="36">
        <f>IF(D35&lt;=$B$5,[1]Randon_Number!A30,HLOOKUP($A$5,[1]Randon_Number!$E$2:$BQ$258,[1]Draw_Sheet!E34+1,FALSE))</f>
        <v>28</v>
      </c>
      <c r="F35" s="38" t="str">
        <f>VLOOKUP($E35,$A$8:$B$64,2,FALSE)</f>
        <v>St. Paul's S.S., Monasterevin</v>
      </c>
      <c r="G35" s="39"/>
      <c r="H35" s="40"/>
      <c r="I35" s="41"/>
      <c r="J35" s="42"/>
      <c r="K35" s="40"/>
      <c r="L35" s="41"/>
      <c r="M35" s="42"/>
      <c r="N35" s="46"/>
      <c r="O35" s="48"/>
      <c r="P35" s="48"/>
      <c r="Q35" s="48"/>
      <c r="R35" s="48"/>
      <c r="S35" s="48"/>
    </row>
    <row r="36" spans="1:19" s="36" customFormat="1" ht="20.25" x14ac:dyDescent="0.35">
      <c r="A36" s="36">
        <v>29</v>
      </c>
      <c r="B36" s="37" t="s">
        <v>185</v>
      </c>
      <c r="C36" s="20"/>
      <c r="E36" s="36">
        <f>IF(D36&lt;=$B$5,[1]Randon_Number!A31,HLOOKUP($A$5,[1]Randon_Number!$E$2:$BQ$258,[1]Draw_Sheet!E35+1,FALSE))</f>
        <v>29</v>
      </c>
      <c r="F36" s="38" t="str">
        <f>VLOOKUP($E36,$A$8:$B$64,2,FALSE)</f>
        <v>Scoil Aireagail, Ballyhale</v>
      </c>
      <c r="G36" s="39"/>
      <c r="H36" s="40">
        <v>8</v>
      </c>
      <c r="I36" s="41" t="str">
        <f>IF($E36=0,F37,IF($G36=$G37,"",IF($G36&gt;$G37,F36,F37)))</f>
        <v/>
      </c>
      <c r="J36" s="42"/>
      <c r="K36" s="40">
        <v>8</v>
      </c>
      <c r="L36" s="41" t="str">
        <f t="shared" ref="L36" si="6">IF($J48=$J50,"",IF($J48&gt;$J50,I48,I50))</f>
        <v/>
      </c>
      <c r="M36" s="42"/>
      <c r="N36" s="46"/>
      <c r="O36" s="48"/>
      <c r="P36" s="48"/>
      <c r="Q36" s="48"/>
      <c r="R36" s="48"/>
      <c r="S36" s="48"/>
    </row>
    <row r="37" spans="1:19" s="36" customFormat="1" ht="20.25" x14ac:dyDescent="0.35">
      <c r="A37" s="36">
        <v>30</v>
      </c>
      <c r="B37" s="37" t="s">
        <v>152</v>
      </c>
      <c r="C37" s="20"/>
      <c r="E37" s="36">
        <f>IF(D37&lt;=$B$5,[1]Randon_Number!A32,HLOOKUP($A$5,[1]Randon_Number!$E$2:$BQ$258,[1]Draw_Sheet!E36+1,FALSE))</f>
        <v>30</v>
      </c>
      <c r="F37" s="38" t="str">
        <f>VLOOKUP($E37,$A$8:$B$64,2,FALSE)</f>
        <v>Colaiste Abbain, Adamstown</v>
      </c>
      <c r="G37" s="39"/>
      <c r="H37" s="40"/>
      <c r="I37" s="41"/>
      <c r="J37" s="42"/>
      <c r="K37" s="40"/>
      <c r="L37" s="41"/>
      <c r="M37" s="42"/>
      <c r="N37" s="46"/>
      <c r="O37" s="48"/>
      <c r="P37" s="48"/>
      <c r="Q37" s="48"/>
      <c r="R37" s="48"/>
      <c r="S37" s="48"/>
    </row>
    <row r="38" spans="1:19" s="36" customFormat="1" ht="20.25" x14ac:dyDescent="0.35">
      <c r="A38" s="36">
        <v>31</v>
      </c>
      <c r="B38" s="37" t="s">
        <v>123</v>
      </c>
      <c r="C38" s="20"/>
      <c r="E38" s="36">
        <f>IF(D38&lt;=$B$5,[1]Randon_Number!A33,HLOOKUP($A$5,[1]Randon_Number!$E$2:$BQ$258,[1]Draw_Sheet!E37+1,FALSE))</f>
        <v>31</v>
      </c>
      <c r="F38" s="38" t="str">
        <f>VLOOKUP($E38,$A$8:$B$64,2,FALSE)</f>
        <v>Ramsgrange C.S., New Ross</v>
      </c>
      <c r="G38" s="39"/>
      <c r="H38" s="40"/>
      <c r="I38" s="41" t="str">
        <f>IF($E38=0,F39,IF($G38=$G39,"",IF($G38&gt;$G39,F38,F39)))</f>
        <v/>
      </c>
      <c r="J38" s="42"/>
      <c r="K38" s="40"/>
      <c r="L38" s="41" t="str">
        <f t="shared" ref="L38" si="7">IF($J52=$J54,"",IF($J52&gt;$J54,I52,I54))</f>
        <v/>
      </c>
      <c r="M38" s="42"/>
      <c r="N38" s="46"/>
      <c r="O38" s="48"/>
      <c r="P38" s="48"/>
      <c r="Q38" s="48"/>
      <c r="R38" s="48"/>
      <c r="S38" s="48"/>
    </row>
    <row r="39" spans="1:19" s="36" customFormat="1" ht="20.25" x14ac:dyDescent="0.35">
      <c r="A39" s="36">
        <v>32</v>
      </c>
      <c r="B39" s="37" t="s">
        <v>126</v>
      </c>
      <c r="C39" s="20"/>
      <c r="E39" s="36">
        <f>IF(D39&lt;=$B$5,[1]Randon_Number!A34,HLOOKUP($A$5,[1]Randon_Number!$E$2:$BQ$258,[1]Draw_Sheet!E38+1,FALSE))</f>
        <v>32</v>
      </c>
      <c r="F39" s="38" t="str">
        <f>VLOOKUP($E39,$A$8:$B$64,2,FALSE)</f>
        <v>Colaiste Eoin, Hacketstown</v>
      </c>
      <c r="G39" s="39"/>
      <c r="H39" s="40"/>
      <c r="I39" s="41"/>
      <c r="J39" s="42"/>
      <c r="K39" s="40"/>
      <c r="L39" s="41"/>
      <c r="M39" s="42"/>
      <c r="N39" s="46"/>
      <c r="O39" s="48"/>
      <c r="P39" s="48"/>
      <c r="Q39" s="48"/>
      <c r="R39" s="48"/>
      <c r="S39" s="48"/>
    </row>
    <row r="40" spans="1:19" x14ac:dyDescent="0.3">
      <c r="A40" s="8"/>
      <c r="B40" s="9"/>
      <c r="C40" s="9"/>
      <c r="D40" s="8"/>
      <c r="E40" s="8"/>
      <c r="F40" s="10"/>
      <c r="G40" s="8"/>
      <c r="I40" s="11"/>
      <c r="J40" s="11"/>
      <c r="L40" s="11"/>
      <c r="M40" s="11"/>
      <c r="N40" s="11"/>
    </row>
    <row r="41" spans="1:19" x14ac:dyDescent="0.3">
      <c r="A41" s="8"/>
      <c r="B41" s="9"/>
      <c r="C41" s="9"/>
      <c r="D41" s="8"/>
      <c r="E41" s="8"/>
      <c r="F41" s="10"/>
      <c r="G41" s="8"/>
      <c r="I41" s="11"/>
      <c r="J41" s="11"/>
      <c r="L41" s="11"/>
      <c r="M41" s="11"/>
      <c r="N41" s="11"/>
    </row>
    <row r="42" spans="1:19" x14ac:dyDescent="0.3">
      <c r="A42" s="8"/>
      <c r="B42" s="9"/>
      <c r="C42" s="9"/>
      <c r="D42" s="8"/>
      <c r="E42" s="8"/>
      <c r="F42" s="10"/>
      <c r="G42" s="8"/>
      <c r="I42" s="11"/>
      <c r="J42" s="11"/>
      <c r="L42" s="11"/>
      <c r="M42" s="11"/>
      <c r="N42" s="11"/>
    </row>
    <row r="43" spans="1:19" x14ac:dyDescent="0.3">
      <c r="A43" s="8"/>
      <c r="B43" s="9"/>
      <c r="C43" s="9"/>
      <c r="D43" s="8"/>
      <c r="E43" s="8"/>
      <c r="F43" s="10"/>
      <c r="G43" s="8"/>
      <c r="I43" s="11"/>
      <c r="J43" s="11"/>
      <c r="L43" s="11"/>
      <c r="M43" s="11"/>
      <c r="N43" s="11"/>
    </row>
    <row r="44" spans="1:19" x14ac:dyDescent="0.3">
      <c r="A44" s="8"/>
      <c r="B44" s="9"/>
      <c r="C44" s="9"/>
      <c r="D44" s="8"/>
      <c r="E44" s="8"/>
      <c r="F44" s="10"/>
      <c r="G44" s="8"/>
      <c r="I44" s="11"/>
      <c r="J44" s="11"/>
      <c r="L44" s="11"/>
      <c r="M44" s="11"/>
      <c r="N44" s="11"/>
    </row>
    <row r="45" spans="1:19" x14ac:dyDescent="0.3">
      <c r="A45" s="8"/>
      <c r="B45" s="9"/>
      <c r="C45" s="9"/>
      <c r="D45" s="8"/>
      <c r="E45" s="8"/>
      <c r="F45" s="10"/>
      <c r="G45" s="8"/>
      <c r="I45" s="11"/>
      <c r="J45" s="11"/>
      <c r="L45" s="11"/>
      <c r="M45" s="11"/>
      <c r="N45" s="11"/>
    </row>
    <row r="46" spans="1:19" x14ac:dyDescent="0.3">
      <c r="A46" s="8"/>
      <c r="B46" s="9"/>
      <c r="C46" s="9"/>
      <c r="D46" s="8"/>
      <c r="E46" s="8"/>
      <c r="F46" s="10"/>
      <c r="G46" s="8"/>
      <c r="I46" s="11"/>
      <c r="J46" s="11"/>
      <c r="L46" s="11"/>
      <c r="M46" s="11"/>
      <c r="N46" s="11"/>
    </row>
    <row r="47" spans="1:19" x14ac:dyDescent="0.3">
      <c r="A47" s="8"/>
      <c r="B47" s="9"/>
      <c r="C47" s="9"/>
      <c r="D47" s="8"/>
      <c r="E47" s="8"/>
      <c r="F47" s="10"/>
      <c r="G47" s="8"/>
      <c r="I47" s="11"/>
      <c r="J47" s="11"/>
      <c r="L47" s="11"/>
      <c r="M47" s="11"/>
      <c r="N47" s="11"/>
    </row>
    <row r="48" spans="1:19" x14ac:dyDescent="0.3">
      <c r="A48" s="8"/>
      <c r="B48" s="9"/>
      <c r="C48" s="9"/>
      <c r="D48" s="8"/>
      <c r="E48" s="8"/>
      <c r="F48" s="10"/>
      <c r="G48" s="8"/>
      <c r="I48" s="11"/>
      <c r="J48" s="11"/>
      <c r="L48" s="11"/>
      <c r="M48" s="11"/>
      <c r="N48" s="11"/>
    </row>
    <row r="49" spans="1:14" x14ac:dyDescent="0.3">
      <c r="A49" s="8"/>
      <c r="B49" s="9"/>
      <c r="C49" s="9"/>
      <c r="D49" s="8"/>
      <c r="E49" s="8"/>
      <c r="F49" s="10"/>
      <c r="G49" s="8"/>
      <c r="I49" s="11"/>
      <c r="J49" s="11"/>
      <c r="L49" s="11"/>
      <c r="M49" s="11"/>
      <c r="N49" s="11"/>
    </row>
    <row r="50" spans="1:14" x14ac:dyDescent="0.3">
      <c r="A50" s="8"/>
      <c r="B50" s="9"/>
      <c r="C50" s="9"/>
      <c r="D50" s="8"/>
      <c r="E50" s="8"/>
      <c r="F50" s="10"/>
      <c r="G50" s="8"/>
      <c r="I50" s="11"/>
      <c r="J50" s="11"/>
      <c r="L50" s="11"/>
      <c r="M50" s="11"/>
      <c r="N50" s="11"/>
    </row>
    <row r="51" spans="1:14" x14ac:dyDescent="0.3">
      <c r="A51" s="8"/>
      <c r="B51" s="9"/>
      <c r="C51" s="9"/>
      <c r="D51" s="8"/>
      <c r="E51" s="8"/>
      <c r="F51" s="10"/>
      <c r="G51" s="8"/>
      <c r="I51" s="11"/>
      <c r="J51" s="11"/>
      <c r="L51" s="11"/>
      <c r="M51" s="11"/>
      <c r="N51" s="11"/>
    </row>
    <row r="52" spans="1:14" x14ac:dyDescent="0.3">
      <c r="A52" s="8"/>
      <c r="B52" s="9"/>
      <c r="C52" s="9"/>
      <c r="D52" s="8"/>
      <c r="E52" s="8"/>
      <c r="F52" s="10"/>
      <c r="G52" s="8"/>
      <c r="I52" s="11"/>
      <c r="J52" s="11"/>
      <c r="L52" s="11"/>
      <c r="M52" s="11"/>
      <c r="N52" s="11"/>
    </row>
    <row r="53" spans="1:14" x14ac:dyDescent="0.3">
      <c r="A53" s="8"/>
      <c r="B53" s="9"/>
      <c r="C53" s="9"/>
      <c r="D53" s="8"/>
      <c r="E53" s="8"/>
      <c r="F53" s="10"/>
      <c r="G53" s="8"/>
      <c r="I53" s="11"/>
      <c r="J53" s="11"/>
      <c r="L53" s="11"/>
      <c r="M53" s="11"/>
      <c r="N53" s="11"/>
    </row>
    <row r="54" spans="1:14" x14ac:dyDescent="0.3">
      <c r="A54" s="8"/>
      <c r="B54" s="9"/>
      <c r="C54" s="9"/>
      <c r="D54" s="8"/>
      <c r="E54" s="8"/>
      <c r="F54" s="10"/>
      <c r="G54" s="8"/>
      <c r="I54" s="11"/>
      <c r="J54" s="11"/>
      <c r="L54" s="11"/>
      <c r="M54" s="11"/>
      <c r="N54" s="11"/>
    </row>
    <row r="55" spans="1:14" x14ac:dyDescent="0.3">
      <c r="A55" s="8"/>
      <c r="B55" s="9"/>
      <c r="C55" s="9"/>
      <c r="D55" s="8"/>
      <c r="E55" s="8"/>
      <c r="F55" s="10"/>
      <c r="G55" s="8"/>
      <c r="I55" s="11"/>
      <c r="J55" s="11"/>
      <c r="L55" s="11"/>
      <c r="M55" s="11"/>
      <c r="N55" s="11"/>
    </row>
    <row r="56" spans="1:14" x14ac:dyDescent="0.3">
      <c r="A56" s="8"/>
      <c r="B56" s="9"/>
      <c r="C56" s="9"/>
      <c r="D56" s="8"/>
      <c r="E56" s="8"/>
      <c r="F56" s="10"/>
      <c r="G56" s="8"/>
      <c r="I56" s="11"/>
      <c r="J56" s="11"/>
      <c r="L56" s="11"/>
      <c r="M56" s="11"/>
      <c r="N56" s="11"/>
    </row>
    <row r="57" spans="1:14" x14ac:dyDescent="0.3">
      <c r="A57" s="8"/>
      <c r="B57" s="9"/>
      <c r="C57" s="9"/>
      <c r="D57" s="8"/>
      <c r="E57" s="8"/>
      <c r="F57" s="10"/>
      <c r="G57" s="8"/>
      <c r="I57" s="11"/>
      <c r="J57" s="11"/>
      <c r="L57" s="11"/>
      <c r="M57" s="11"/>
      <c r="N57" s="11"/>
    </row>
    <row r="58" spans="1:14" x14ac:dyDescent="0.3">
      <c r="A58" s="8"/>
      <c r="B58" s="9"/>
      <c r="C58" s="9"/>
      <c r="D58" s="8"/>
      <c r="E58" s="8"/>
      <c r="F58" s="10"/>
      <c r="G58" s="8"/>
      <c r="I58" s="11"/>
      <c r="J58" s="11"/>
      <c r="L58" s="11"/>
      <c r="M58" s="11"/>
      <c r="N58" s="11"/>
    </row>
    <row r="59" spans="1:14" x14ac:dyDescent="0.3">
      <c r="A59" s="8"/>
      <c r="B59" s="9"/>
      <c r="C59" s="9"/>
      <c r="D59" s="8"/>
      <c r="E59" s="8"/>
      <c r="F59" s="10"/>
      <c r="G59" s="8"/>
      <c r="I59" s="11"/>
      <c r="J59" s="11"/>
      <c r="L59" s="11"/>
      <c r="M59" s="11"/>
      <c r="N59" s="11"/>
    </row>
    <row r="60" spans="1:14" x14ac:dyDescent="0.3">
      <c r="A60" s="8"/>
      <c r="B60" s="9"/>
      <c r="C60" s="9"/>
      <c r="D60" s="8"/>
      <c r="E60" s="8"/>
      <c r="F60" s="10"/>
      <c r="G60" s="8"/>
      <c r="I60" s="11"/>
      <c r="J60" s="11"/>
      <c r="L60" s="11"/>
      <c r="M60" s="11"/>
      <c r="N60" s="11"/>
    </row>
    <row r="61" spans="1:14" x14ac:dyDescent="0.3">
      <c r="A61" s="8"/>
      <c r="B61" s="9"/>
      <c r="C61" s="9"/>
      <c r="D61" s="8"/>
      <c r="E61" s="8"/>
      <c r="F61" s="10"/>
      <c r="G61" s="8"/>
      <c r="I61" s="11"/>
      <c r="J61" s="11"/>
      <c r="L61" s="11"/>
      <c r="M61" s="11"/>
      <c r="N61" s="11"/>
    </row>
    <row r="62" spans="1:14" x14ac:dyDescent="0.3">
      <c r="A62" s="8"/>
      <c r="B62" s="9"/>
      <c r="C62" s="9"/>
      <c r="D62" s="8"/>
      <c r="E62" s="8"/>
      <c r="F62" s="10"/>
      <c r="G62" s="8"/>
      <c r="I62" s="11"/>
      <c r="J62" s="11"/>
      <c r="L62" s="11"/>
      <c r="M62" s="11"/>
      <c r="N62" s="11"/>
    </row>
    <row r="63" spans="1:14" x14ac:dyDescent="0.3">
      <c r="A63" s="8"/>
      <c r="B63" s="9"/>
      <c r="C63" s="9"/>
      <c r="D63" s="8"/>
      <c r="E63" s="8"/>
      <c r="F63" s="10"/>
      <c r="G63" s="8"/>
      <c r="I63" s="11"/>
      <c r="J63" s="11"/>
      <c r="L63" s="11"/>
      <c r="M63" s="11"/>
      <c r="N63" s="11"/>
    </row>
    <row r="64" spans="1:14" x14ac:dyDescent="0.3">
      <c r="A64" s="8"/>
      <c r="B64" s="9"/>
      <c r="C64" s="9"/>
      <c r="D64" s="8"/>
      <c r="E64" s="8"/>
      <c r="F64" s="10"/>
      <c r="G64" s="8"/>
      <c r="I64" s="11"/>
      <c r="J64" s="11"/>
      <c r="L64" s="11"/>
      <c r="M64" s="11"/>
      <c r="N64" s="11"/>
    </row>
  </sheetData>
  <mergeCells count="91">
    <mergeCell ref="B24:D24"/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M8:M9"/>
    <mergeCell ref="I10:I11"/>
    <mergeCell ref="J10:J11"/>
    <mergeCell ref="L10:L11"/>
    <mergeCell ref="M10:M11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B1:M1"/>
    <mergeCell ref="B2:M2"/>
    <mergeCell ref="B3:M3"/>
    <mergeCell ref="E5:G5"/>
    <mergeCell ref="H5:J5"/>
    <mergeCell ref="K5:M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topLeftCell="C1" workbookViewId="0">
      <selection activeCell="K7" sqref="K7"/>
    </sheetView>
  </sheetViews>
  <sheetFormatPr defaultColWidth="50.140625" defaultRowHeight="16.5" x14ac:dyDescent="0.3"/>
  <cols>
    <col min="1" max="1" width="14.85546875" style="12" bestFit="1" customWidth="1"/>
    <col min="2" max="2" width="48.42578125" style="13" bestFit="1" customWidth="1"/>
    <col min="3" max="3" width="9.5703125" style="13" customWidth="1"/>
    <col min="4" max="4" width="9.5703125" style="12" customWidth="1"/>
    <col min="5" max="5" width="8" style="12" bestFit="1" customWidth="1"/>
    <col min="6" max="6" width="48.42578125" style="13" bestFit="1" customWidth="1"/>
    <col min="7" max="7" width="8" style="12" bestFit="1" customWidth="1"/>
    <col min="8" max="8" width="9.140625" style="12" bestFit="1" customWidth="1"/>
    <col min="9" max="9" width="46.5703125" style="13" customWidth="1"/>
    <col min="10" max="10" width="8" style="12" bestFit="1" customWidth="1"/>
    <col min="11" max="11" width="9.140625" style="12" bestFit="1" customWidth="1"/>
    <col min="12" max="12" width="38.140625" style="13" customWidth="1"/>
    <col min="13" max="13" width="11.85546875" style="12" customWidth="1"/>
    <col min="14" max="16384" width="50.140625" style="12"/>
  </cols>
  <sheetData>
    <row r="1" spans="1:18" s="1" customFormat="1" ht="40.5" x14ac:dyDescent="0.7">
      <c r="B1" s="2" t="s">
        <v>67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s="1" customFormat="1" ht="37.5" x14ac:dyDescent="0.45">
      <c r="B2" s="3" t="s">
        <v>194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8" s="1" customFormat="1" ht="37.5" x14ac:dyDescent="0.45">
      <c r="B3" s="18" t="s">
        <v>195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8" s="5" customFormat="1" ht="20.25" x14ac:dyDescent="0.35">
      <c r="A4" s="5" t="s">
        <v>0</v>
      </c>
      <c r="C4" s="6"/>
      <c r="F4" s="14"/>
      <c r="G4" s="7"/>
      <c r="H4" s="7"/>
      <c r="I4" s="7"/>
      <c r="J4" s="7"/>
      <c r="L4" s="6"/>
    </row>
    <row r="5" spans="1:18" s="23" customFormat="1" ht="33" x14ac:dyDescent="0.6">
      <c r="A5" s="20">
        <f>COUNTA(B8:B71)</f>
        <v>64</v>
      </c>
      <c r="B5" s="21"/>
      <c r="C5" s="22"/>
      <c r="E5" s="24" t="s">
        <v>63</v>
      </c>
      <c r="F5" s="24"/>
      <c r="G5" s="24"/>
      <c r="H5" s="25" t="s">
        <v>70</v>
      </c>
      <c r="I5" s="25"/>
      <c r="J5" s="25"/>
      <c r="K5" s="24" t="s">
        <v>71</v>
      </c>
      <c r="L5" s="24"/>
      <c r="M5" s="24"/>
      <c r="Q5" s="22"/>
    </row>
    <row r="6" spans="1:18" s="26" customFormat="1" ht="33" customHeight="1" x14ac:dyDescent="0.6">
      <c r="B6" s="27"/>
      <c r="C6" s="28"/>
      <c r="E6" s="29" t="s">
        <v>212</v>
      </c>
      <c r="F6" s="29"/>
      <c r="G6" s="29"/>
      <c r="H6" s="30" t="s">
        <v>213</v>
      </c>
      <c r="I6" s="30"/>
      <c r="J6" s="30"/>
      <c r="K6" s="31" t="s">
        <v>193</v>
      </c>
      <c r="L6" s="31"/>
      <c r="M6" s="31"/>
      <c r="Q6" s="28"/>
    </row>
    <row r="7" spans="1:18" s="19" customFormat="1" ht="21" customHeight="1" x14ac:dyDescent="0.35">
      <c r="A7" s="32" t="s">
        <v>60</v>
      </c>
      <c r="B7" s="32"/>
      <c r="C7" s="32"/>
      <c r="D7" s="32"/>
      <c r="E7" s="34" t="s">
        <v>62</v>
      </c>
      <c r="F7" s="34" t="s">
        <v>65</v>
      </c>
      <c r="G7" s="34" t="s">
        <v>1</v>
      </c>
      <c r="H7" s="35" t="s">
        <v>61</v>
      </c>
      <c r="I7" s="34" t="s">
        <v>65</v>
      </c>
      <c r="J7" s="34" t="s">
        <v>1</v>
      </c>
      <c r="K7" s="35" t="s">
        <v>61</v>
      </c>
      <c r="L7" s="34" t="s">
        <v>65</v>
      </c>
      <c r="M7" s="34" t="s">
        <v>1</v>
      </c>
    </row>
    <row r="8" spans="1:18" s="36" customFormat="1" ht="21.75" customHeight="1" x14ac:dyDescent="0.35">
      <c r="A8" s="36">
        <v>1</v>
      </c>
      <c r="B8" s="37" t="s">
        <v>13</v>
      </c>
      <c r="C8" s="20"/>
      <c r="E8" s="36">
        <f>IF(D8&lt;=$B$5,[1]Randon_Number!A3,HLOOKUP($A$5,[1]Randon_Number!$E$2:$BQ$258,[1]Draw_Sheet!E7+1,FALSE))</f>
        <v>1</v>
      </c>
      <c r="F8" s="38" t="str">
        <f>VLOOKUP($E8,$A$8:$B$79,2,FALSE)</f>
        <v>De La Salle College, Dundalk</v>
      </c>
      <c r="G8" s="39"/>
      <c r="H8" s="40">
        <v>1</v>
      </c>
      <c r="I8" s="41" t="str">
        <f>IF($E8=0,F9,IF($G8=$G9,"",IF($G8&gt;$G9,F8,F9)))</f>
        <v/>
      </c>
      <c r="J8" s="42"/>
      <c r="K8" s="40">
        <v>1</v>
      </c>
      <c r="L8" s="41" t="str">
        <f>IF($J8=$J10,"",IF($J8&gt;$J10,I8,I10))</f>
        <v/>
      </c>
      <c r="M8" s="42"/>
    </row>
    <row r="9" spans="1:18" s="36" customFormat="1" ht="21.75" customHeight="1" x14ac:dyDescent="0.35">
      <c r="A9" s="36">
        <v>2</v>
      </c>
      <c r="B9" s="43" t="s">
        <v>75</v>
      </c>
      <c r="C9" s="20"/>
      <c r="E9" s="36">
        <f>IF(D9&lt;=$B$5,[1]Randon_Number!A4,HLOOKUP($A$5,[1]Randon_Number!$E$2:$BQ$258,[1]Draw_Sheet!E8+1,FALSE))</f>
        <v>2</v>
      </c>
      <c r="F9" s="38" t="str">
        <f>VLOOKUP($E9,$A$8:$B$79,2,FALSE)</f>
        <v>Colaiste Ris, Dundalk</v>
      </c>
      <c r="G9" s="39"/>
      <c r="H9" s="40"/>
      <c r="I9" s="41"/>
      <c r="J9" s="42"/>
      <c r="K9" s="40"/>
      <c r="L9" s="41"/>
      <c r="M9" s="42"/>
    </row>
    <row r="10" spans="1:18" s="36" customFormat="1" ht="21.75" customHeight="1" x14ac:dyDescent="0.35">
      <c r="A10" s="36">
        <v>3</v>
      </c>
      <c r="B10" s="37" t="s">
        <v>167</v>
      </c>
      <c r="C10" s="20"/>
      <c r="E10" s="36">
        <f>IF(D10&lt;=$B$5,[1]Randon_Number!A5,HLOOKUP($A$5,[1]Randon_Number!$E$2:$BQ$258,[1]Draw_Sheet!E9+1,FALSE))</f>
        <v>3</v>
      </c>
      <c r="F10" s="38" t="str">
        <f>VLOOKUP($E10,$A$8:$B$79,2,FALSE)</f>
        <v>Colaiste na Mi, Navan</v>
      </c>
      <c r="G10" s="39"/>
      <c r="H10" s="40"/>
      <c r="I10" s="41" t="str">
        <f>IF($E10=0,F11,IF($G10=$G11,"",IF($G10&gt;$G11,F10,F11)))</f>
        <v/>
      </c>
      <c r="J10" s="42"/>
      <c r="K10" s="40"/>
      <c r="L10" s="41" t="str">
        <f>IF($J12=$J14,"",IF($J12&gt;$J14,I12,I14))</f>
        <v/>
      </c>
      <c r="M10" s="42"/>
    </row>
    <row r="11" spans="1:18" s="36" customFormat="1" ht="20.25" x14ac:dyDescent="0.35">
      <c r="A11" s="36">
        <v>4</v>
      </c>
      <c r="B11" s="43" t="s">
        <v>57</v>
      </c>
      <c r="C11" s="20"/>
      <c r="E11" s="36">
        <f>IF(D11&lt;=$B$5,[1]Randon_Number!A6,HLOOKUP($A$5,[1]Randon_Number!$E$2:$BQ$258,[1]Draw_Sheet!E10+1,FALSE))</f>
        <v>4</v>
      </c>
      <c r="F11" s="38" t="str">
        <f>VLOOKUP($E11,$A$8:$B$79,2,FALSE)</f>
        <v>Dunshaughlin C.C.</v>
      </c>
      <c r="G11" s="39"/>
      <c r="H11" s="40"/>
      <c r="I11" s="41"/>
      <c r="J11" s="42"/>
      <c r="K11" s="40"/>
      <c r="L11" s="41"/>
      <c r="M11" s="42"/>
    </row>
    <row r="12" spans="1:18" s="36" customFormat="1" ht="20.25" x14ac:dyDescent="0.35">
      <c r="A12" s="36">
        <v>5</v>
      </c>
      <c r="B12" s="37" t="s">
        <v>14</v>
      </c>
      <c r="C12" s="20"/>
      <c r="E12" s="36">
        <f>IF(D12&lt;=$B$5,[1]Randon_Number!A7,HLOOKUP($A$5,[1]Randon_Number!$E$2:$BQ$258,[1]Draw_Sheet!E11+1,FALSE))</f>
        <v>5</v>
      </c>
      <c r="F12" s="38" t="str">
        <f>VLOOKUP($E12,$A$8:$B$79,2,FALSE)</f>
        <v>Franciscan College, Gormanston</v>
      </c>
      <c r="G12" s="39"/>
      <c r="H12" s="40">
        <v>2</v>
      </c>
      <c r="I12" s="41" t="str">
        <f>IF($E12=0,F13,IF($G12=$G13,"",IF($G12&gt;$G13,F12,F13)))</f>
        <v/>
      </c>
      <c r="J12" s="42"/>
      <c r="K12" s="40">
        <v>2</v>
      </c>
      <c r="L12" s="41" t="str">
        <f>IF($J16=$J18,"",IF($J16&gt;$J18,I16,I18))</f>
        <v/>
      </c>
      <c r="M12" s="42"/>
      <c r="N12" s="44"/>
      <c r="O12" s="44"/>
      <c r="P12" s="44"/>
      <c r="Q12" s="44"/>
      <c r="R12" s="45"/>
    </row>
    <row r="13" spans="1:18" s="36" customFormat="1" ht="20.25" x14ac:dyDescent="0.35">
      <c r="A13" s="36">
        <v>6</v>
      </c>
      <c r="B13" s="43" t="s">
        <v>52</v>
      </c>
      <c r="C13" s="20"/>
      <c r="E13" s="36">
        <f>IF(D13&lt;=$B$5,[1]Randon_Number!A8,HLOOKUP($A$5,[1]Randon_Number!$E$2:$BQ$258,[1]Draw_Sheet!E12+1,FALSE))</f>
        <v>6</v>
      </c>
      <c r="F13" s="38" t="str">
        <f>VLOOKUP($E13,$A$8:$B$79,2,FALSE)</f>
        <v>Colaiste na hInse, Laytown</v>
      </c>
      <c r="G13" s="39"/>
      <c r="H13" s="40"/>
      <c r="I13" s="41"/>
      <c r="J13" s="42"/>
      <c r="K13" s="40"/>
      <c r="L13" s="41"/>
      <c r="M13" s="42"/>
      <c r="N13" s="44"/>
      <c r="O13" s="44"/>
      <c r="P13" s="44"/>
      <c r="Q13" s="44"/>
      <c r="R13" s="45"/>
    </row>
    <row r="14" spans="1:18" s="36" customFormat="1" ht="20.25" x14ac:dyDescent="0.35">
      <c r="A14" s="36">
        <v>7</v>
      </c>
      <c r="B14" s="37" t="s">
        <v>74</v>
      </c>
      <c r="C14" s="20"/>
      <c r="E14" s="36">
        <f>IF(D14&lt;=$B$5,[1]Randon_Number!A9,HLOOKUP($A$5,[1]Randon_Number!$E$2:$BQ$258,[1]Draw_Sheet!E13+1,FALSE))</f>
        <v>7</v>
      </c>
      <c r="F14" s="38" t="str">
        <f>VLOOKUP($E14,$A$8:$B$79,2,FALSE)</f>
        <v>Boyne C.S., Trim</v>
      </c>
      <c r="G14" s="39"/>
      <c r="H14" s="40"/>
      <c r="I14" s="41" t="str">
        <f>IF($E14=0,F15,IF($G14=$G15,"",IF($G14&gt;$G15,F14,F15)))</f>
        <v/>
      </c>
      <c r="J14" s="42"/>
      <c r="K14" s="40"/>
      <c r="L14" s="41" t="str">
        <f>IF($J20=$J22,"",IF($J20&gt;$J22,I20,I22))</f>
        <v/>
      </c>
      <c r="M14" s="42"/>
      <c r="N14" s="44"/>
      <c r="O14" s="44"/>
      <c r="P14" s="44"/>
      <c r="Q14" s="44"/>
      <c r="R14" s="45"/>
    </row>
    <row r="15" spans="1:18" s="36" customFormat="1" ht="20.25" x14ac:dyDescent="0.35">
      <c r="A15" s="36">
        <v>8</v>
      </c>
      <c r="B15" s="37" t="s">
        <v>27</v>
      </c>
      <c r="C15" s="20"/>
      <c r="E15" s="36">
        <f>IF(D15&lt;=$B$5,[1]Randon_Number!A10,HLOOKUP($A$5,[1]Randon_Number!$E$2:$BQ$258,[1]Draw_Sheet!E14+1,FALSE))</f>
        <v>8</v>
      </c>
      <c r="F15" s="38" t="str">
        <f>VLOOKUP($E15,$A$8:$B$79,2,FALSE)</f>
        <v>Ratoath College</v>
      </c>
      <c r="G15" s="39"/>
      <c r="H15" s="40"/>
      <c r="I15" s="41"/>
      <c r="J15" s="42"/>
      <c r="K15" s="40"/>
      <c r="L15" s="41"/>
      <c r="M15" s="42"/>
      <c r="N15" s="44"/>
      <c r="O15" s="44"/>
      <c r="P15" s="44"/>
      <c r="Q15" s="44"/>
      <c r="R15" s="45"/>
    </row>
    <row r="16" spans="1:18" s="36" customFormat="1" ht="20.25" x14ac:dyDescent="0.35">
      <c r="A16" s="36">
        <v>9</v>
      </c>
      <c r="B16" s="43" t="s">
        <v>196</v>
      </c>
      <c r="C16" s="20"/>
      <c r="E16" s="36">
        <f>IF(D16&lt;=$B$5,[1]Randon_Number!A11,HLOOKUP($A$5,[1]Randon_Number!$E$2:$BQ$258,[1]Draw_Sheet!E15+1,FALSE))</f>
        <v>9</v>
      </c>
      <c r="F16" s="38" t="str">
        <f>VLOOKUP($E16,$A$8:$B$79,2,FALSE)</f>
        <v>Ashbourne C.C.</v>
      </c>
      <c r="G16" s="39"/>
      <c r="H16" s="40">
        <v>3</v>
      </c>
      <c r="I16" s="41" t="str">
        <f>IF($E16=0,F17,IF($G16=$G17,"",IF($G16&gt;$G17,F16,F17)))</f>
        <v/>
      </c>
      <c r="J16" s="42"/>
      <c r="K16" s="40">
        <v>3</v>
      </c>
      <c r="L16" s="41" t="str">
        <f>IF($J24=$J26,"",IF($J24&gt;$J26,I24,I26))</f>
        <v/>
      </c>
      <c r="M16" s="42"/>
      <c r="N16" s="47"/>
      <c r="O16" s="47"/>
      <c r="P16" s="47"/>
      <c r="Q16" s="47"/>
      <c r="R16" s="45"/>
    </row>
    <row r="17" spans="1:17" s="36" customFormat="1" ht="20.25" x14ac:dyDescent="0.35">
      <c r="A17" s="36">
        <v>10</v>
      </c>
      <c r="B17" s="37" t="s">
        <v>30</v>
      </c>
      <c r="C17" s="20"/>
      <c r="E17" s="36">
        <f>IF(D17&lt;=$B$5,[1]Randon_Number!A12,HLOOKUP($A$5,[1]Randon_Number!$E$2:$BQ$258,[1]Draw_Sheet!E16+1,FALSE))</f>
        <v>10</v>
      </c>
      <c r="F17" s="38" t="str">
        <f>VLOOKUP($E17,$A$8:$B$79,2,FALSE)</f>
        <v>Skerries C.C.</v>
      </c>
      <c r="G17" s="39"/>
      <c r="H17" s="40"/>
      <c r="I17" s="41"/>
      <c r="J17" s="42"/>
      <c r="K17" s="40"/>
      <c r="L17" s="41"/>
      <c r="M17" s="42"/>
      <c r="N17" s="48"/>
      <c r="O17" s="48"/>
      <c r="P17" s="48"/>
      <c r="Q17" s="48"/>
    </row>
    <row r="18" spans="1:17" s="36" customFormat="1" ht="20.25" x14ac:dyDescent="0.35">
      <c r="A18" s="36">
        <v>11</v>
      </c>
      <c r="B18" s="49" t="s">
        <v>26</v>
      </c>
      <c r="C18" s="20"/>
      <c r="E18" s="36">
        <f>IF(D18&lt;=$B$5,[1]Randon_Number!A13,HLOOKUP($A$5,[1]Randon_Number!$E$2:$BQ$258,[1]Draw_Sheet!E17+1,FALSE))</f>
        <v>11</v>
      </c>
      <c r="F18" s="38" t="str">
        <f>VLOOKUP($E18,$A$8:$B$79,2,FALSE)</f>
        <v>St. Oliver's C.C., Drogheda</v>
      </c>
      <c r="G18" s="39"/>
      <c r="H18" s="40"/>
      <c r="I18" s="41" t="str">
        <f>IF($E18=0,F19,IF($G18=$G19,"",IF($G18&gt;$G19,F18,F19)))</f>
        <v/>
      </c>
      <c r="J18" s="42"/>
      <c r="K18" s="40"/>
      <c r="L18" s="41" t="str">
        <f>IF($J28=$J30,"",IF($J28&gt;$J30,I28,I30))</f>
        <v/>
      </c>
      <c r="M18" s="42"/>
      <c r="N18" s="48"/>
      <c r="O18" s="48"/>
      <c r="P18" s="48"/>
      <c r="Q18" s="48"/>
    </row>
    <row r="19" spans="1:17" s="36" customFormat="1" ht="20.25" x14ac:dyDescent="0.35">
      <c r="A19" s="36">
        <v>12</v>
      </c>
      <c r="B19" s="49" t="s">
        <v>76</v>
      </c>
      <c r="C19" s="20"/>
      <c r="E19" s="36">
        <f>IF(D19&lt;=$B$5,[1]Randon_Number!A14,HLOOKUP($A$5,[1]Randon_Number!$E$2:$BQ$258,[1]Draw_Sheet!E18+1,FALSE))</f>
        <v>12</v>
      </c>
      <c r="F19" s="38" t="str">
        <f>VLOOKUP($E19,$A$8:$B$79,2,FALSE)</f>
        <v>Ardgillan C.C.</v>
      </c>
      <c r="G19" s="39"/>
      <c r="H19" s="40"/>
      <c r="I19" s="41"/>
      <c r="J19" s="42"/>
      <c r="K19" s="40"/>
      <c r="L19" s="41"/>
      <c r="M19" s="42"/>
      <c r="N19" s="48"/>
      <c r="O19" s="48"/>
      <c r="P19" s="48"/>
      <c r="Q19" s="48"/>
    </row>
    <row r="20" spans="1:17" s="36" customFormat="1" ht="20.25" x14ac:dyDescent="0.35">
      <c r="A20" s="36">
        <v>13</v>
      </c>
      <c r="B20" s="37" t="s">
        <v>37</v>
      </c>
      <c r="C20" s="20"/>
      <c r="E20" s="36">
        <f>IF(D20&lt;=$B$5,[1]Randon_Number!A15,HLOOKUP($A$5,[1]Randon_Number!$E$2:$BQ$258,[1]Draw_Sheet!E19+1,FALSE))</f>
        <v>13</v>
      </c>
      <c r="F20" s="38" t="str">
        <f>VLOOKUP($E20,$A$8:$B$79,2,FALSE)</f>
        <v>Portmarnock C.S.</v>
      </c>
      <c r="G20" s="39">
        <v>1</v>
      </c>
      <c r="H20" s="40">
        <v>4</v>
      </c>
      <c r="I20" s="41" t="str">
        <f>IF($E20=0,F21,IF($G20=$G21,"",IF($G20&gt;$G21,F20,F21)))</f>
        <v>Portmarnock C.S.</v>
      </c>
      <c r="J20" s="42"/>
      <c r="K20" s="40">
        <v>4</v>
      </c>
      <c r="L20" s="41" t="str">
        <f>IF($J32=$J34,"",IF($J32&gt;$J34,I32,I34))</f>
        <v/>
      </c>
      <c r="M20" s="42"/>
      <c r="N20" s="48"/>
      <c r="O20" s="48"/>
      <c r="P20" s="48"/>
      <c r="Q20" s="48"/>
    </row>
    <row r="21" spans="1:17" s="36" customFormat="1" ht="20.25" x14ac:dyDescent="0.35">
      <c r="A21" s="36">
        <v>14</v>
      </c>
      <c r="B21" s="37" t="s">
        <v>133</v>
      </c>
      <c r="C21" s="20"/>
      <c r="E21" s="36">
        <f>IF(D21&lt;=$B$5,[1]Randon_Number!A16,HLOOKUP($A$5,[1]Randon_Number!$E$2:$BQ$258,[1]Draw_Sheet!E20+1,FALSE))</f>
        <v>14</v>
      </c>
      <c r="F21" s="38" t="str">
        <f>VLOOKUP($E21,$A$8:$B$79,2,FALSE)</f>
        <v>BYE</v>
      </c>
      <c r="G21" s="39">
        <v>0</v>
      </c>
      <c r="H21" s="40"/>
      <c r="I21" s="41"/>
      <c r="J21" s="42"/>
      <c r="K21" s="40"/>
      <c r="L21" s="41"/>
      <c r="M21" s="42"/>
      <c r="N21" s="48"/>
      <c r="O21" s="48"/>
      <c r="P21" s="48"/>
      <c r="Q21" s="48"/>
    </row>
    <row r="22" spans="1:17" s="36" customFormat="1" ht="20.25" x14ac:dyDescent="0.35">
      <c r="A22" s="36">
        <v>15</v>
      </c>
      <c r="B22" s="37" t="s">
        <v>7</v>
      </c>
      <c r="C22" s="20"/>
      <c r="E22" s="36">
        <f>IF(D22&lt;=$B$5,[1]Randon_Number!A17,HLOOKUP($A$5,[1]Randon_Number!$E$2:$BQ$258,[1]Draw_Sheet!E21+1,FALSE))</f>
        <v>15</v>
      </c>
      <c r="F22" s="38" t="str">
        <f>VLOOKUP($E22,$A$8:$B$79,2,FALSE)</f>
        <v>St. Joseph's CBS, Fairview</v>
      </c>
      <c r="G22" s="39"/>
      <c r="H22" s="40"/>
      <c r="I22" s="41" t="str">
        <f>IF($E22=0,F23,IF($G22=$G23,"",IF($G22&gt;$G23,F22,F23)))</f>
        <v/>
      </c>
      <c r="J22" s="42"/>
      <c r="K22" s="40"/>
      <c r="L22" s="41" t="str">
        <f>IF($J36=$J38,"",IF($J36&gt;$J38,I36,I38))</f>
        <v/>
      </c>
      <c r="M22" s="42"/>
      <c r="N22" s="48"/>
      <c r="O22" s="48"/>
      <c r="P22" s="48"/>
      <c r="Q22" s="48"/>
    </row>
    <row r="23" spans="1:17" s="36" customFormat="1" ht="20.25" x14ac:dyDescent="0.35">
      <c r="A23" s="36">
        <v>16</v>
      </c>
      <c r="B23" s="37" t="s">
        <v>77</v>
      </c>
      <c r="C23" s="20"/>
      <c r="E23" s="36">
        <f>IF(D23&lt;=$B$5,[1]Randon_Number!A18,HLOOKUP($A$5,[1]Randon_Number!$E$2:$BQ$258,[1]Draw_Sheet!E22+1,FALSE))</f>
        <v>16</v>
      </c>
      <c r="F23" s="38" t="str">
        <f>VLOOKUP($E23,$A$8:$B$79,2,FALSE)</f>
        <v>Malahide C.S.</v>
      </c>
      <c r="G23" s="39"/>
      <c r="H23" s="40"/>
      <c r="I23" s="41"/>
      <c r="J23" s="42"/>
      <c r="K23" s="40"/>
      <c r="L23" s="41"/>
      <c r="M23" s="42"/>
      <c r="N23" s="48"/>
      <c r="O23" s="48"/>
      <c r="P23" s="48"/>
      <c r="Q23" s="48"/>
    </row>
    <row r="24" spans="1:17" s="36" customFormat="1" ht="20.25" x14ac:dyDescent="0.35">
      <c r="A24" s="36">
        <v>17</v>
      </c>
      <c r="B24" s="37" t="s">
        <v>29</v>
      </c>
      <c r="C24" s="20"/>
      <c r="E24" s="36">
        <f>IF(D24&lt;=$B$5,[1]Randon_Number!A19,HLOOKUP($A$5,[1]Randon_Number!$E$2:$BQ$258,[1]Draw_Sheet!E23+1,FALSE))</f>
        <v>17</v>
      </c>
      <c r="F24" s="38" t="str">
        <f>VLOOKUP($E24,$A$8:$B$79,2,FALSE)</f>
        <v>Chanel College, Coolock</v>
      </c>
      <c r="G24" s="39"/>
      <c r="H24" s="40">
        <v>5</v>
      </c>
      <c r="I24" s="41" t="str">
        <f>IF($E24=0,F25,IF($G24=$G25,"",IF($G24&gt;$G25,F24,F25)))</f>
        <v/>
      </c>
      <c r="J24" s="42"/>
      <c r="K24" s="40">
        <v>5</v>
      </c>
      <c r="L24" s="41" t="str">
        <f>IF($J40=$J42,"",IF($J40&gt;$J42,I40,I42))</f>
        <v/>
      </c>
      <c r="M24" s="42"/>
      <c r="N24" s="48"/>
      <c r="O24" s="48"/>
      <c r="P24" s="48"/>
      <c r="Q24" s="48"/>
    </row>
    <row r="25" spans="1:17" s="36" customFormat="1" ht="20.25" x14ac:dyDescent="0.35">
      <c r="A25" s="36">
        <v>18</v>
      </c>
      <c r="B25" s="37" t="s">
        <v>19</v>
      </c>
      <c r="C25" s="20"/>
      <c r="E25" s="36">
        <f>IF(D25&lt;=$B$5,[1]Randon_Number!A20,HLOOKUP($A$5,[1]Randon_Number!$E$2:$BQ$258,[1]Draw_Sheet!E24+1,FALSE))</f>
        <v>18</v>
      </c>
      <c r="F25" s="38" t="str">
        <f>VLOOKUP($E25,$A$8:$B$79,2,FALSE)</f>
        <v>St. Kevin's College, Finglas</v>
      </c>
      <c r="G25" s="39"/>
      <c r="H25" s="40"/>
      <c r="I25" s="41"/>
      <c r="J25" s="42"/>
      <c r="K25" s="40"/>
      <c r="L25" s="41"/>
      <c r="M25" s="42"/>
      <c r="N25" s="48"/>
      <c r="O25" s="48"/>
      <c r="P25" s="48"/>
      <c r="Q25" s="48"/>
    </row>
    <row r="26" spans="1:17" s="36" customFormat="1" ht="20.25" x14ac:dyDescent="0.35">
      <c r="A26" s="36">
        <v>19</v>
      </c>
      <c r="B26" s="37" t="s">
        <v>16</v>
      </c>
      <c r="C26" s="20"/>
      <c r="E26" s="36">
        <f>IF(D26&lt;=$B$5,[1]Randon_Number!A21,HLOOKUP($A$5,[1]Randon_Number!$E$2:$BQ$258,[1]Draw_Sheet!E25+1,FALSE))</f>
        <v>19</v>
      </c>
      <c r="F26" s="38" t="str">
        <f>VLOOKUP($E26,$A$8:$B$79,2,FALSE)</f>
        <v>St. Paul's College, Raheny</v>
      </c>
      <c r="G26" s="39"/>
      <c r="H26" s="40"/>
      <c r="I26" s="41" t="str">
        <f>IF($E26=0,F27,IF($G26=$G27,"",IF($G26&gt;$G27,F26,F27)))</f>
        <v/>
      </c>
      <c r="J26" s="42"/>
      <c r="K26" s="40"/>
      <c r="L26" s="41" t="str">
        <f>IF($J44=$J46,"",IF($J44&gt;$J46,I44,I46))</f>
        <v/>
      </c>
      <c r="M26" s="42"/>
      <c r="N26" s="48"/>
      <c r="O26" s="48"/>
      <c r="P26" s="48"/>
      <c r="Q26" s="48"/>
    </row>
    <row r="27" spans="1:17" s="36" customFormat="1" ht="20.25" x14ac:dyDescent="0.35">
      <c r="A27" s="36">
        <v>20</v>
      </c>
      <c r="B27" s="37" t="s">
        <v>23</v>
      </c>
      <c r="C27" s="20"/>
      <c r="E27" s="36">
        <f>IF(D27&lt;=$B$5,[1]Randon_Number!A22,HLOOKUP($A$5,[1]Randon_Number!$E$2:$BQ$258,[1]Draw_Sheet!E26+1,FALSE))</f>
        <v>20</v>
      </c>
      <c r="F27" s="38" t="str">
        <f>VLOOKUP($E27,$A$8:$B$79,2,FALSE)</f>
        <v>Beneavin College, Finglas</v>
      </c>
      <c r="G27" s="39"/>
      <c r="H27" s="40"/>
      <c r="I27" s="41"/>
      <c r="J27" s="42"/>
      <c r="K27" s="40"/>
      <c r="L27" s="41"/>
      <c r="M27" s="42"/>
      <c r="N27" s="48"/>
      <c r="O27" s="48"/>
      <c r="P27" s="48"/>
      <c r="Q27" s="48"/>
    </row>
    <row r="28" spans="1:17" s="36" customFormat="1" ht="20.25" x14ac:dyDescent="0.35">
      <c r="A28" s="36">
        <v>21</v>
      </c>
      <c r="B28" s="37" t="s">
        <v>82</v>
      </c>
      <c r="C28" s="20"/>
      <c r="E28" s="36">
        <f>IF(D28&lt;=$B$5,[1]Randon_Number!A23,HLOOKUP($A$5,[1]Randon_Number!$E$2:$BQ$258,[1]Draw_Sheet!E27+1,FALSE))</f>
        <v>21</v>
      </c>
      <c r="F28" s="38" t="str">
        <f>VLOOKUP($E28,$A$8:$B$79,2,FALSE)</f>
        <v>Lucan C.C.</v>
      </c>
      <c r="G28" s="39"/>
      <c r="H28" s="40">
        <v>6</v>
      </c>
      <c r="I28" s="41" t="str">
        <f>IF($E28=0,F29,IF($G28=$G29,"",IF($G28&gt;$G29,F28,F29)))</f>
        <v/>
      </c>
      <c r="J28" s="42"/>
      <c r="K28" s="40">
        <v>6</v>
      </c>
      <c r="L28" s="41" t="str">
        <f>IF($J48=$J50,"",IF($J48&gt;$J50,I48,I50))</f>
        <v/>
      </c>
      <c r="M28" s="42"/>
      <c r="N28" s="48"/>
      <c r="O28" s="48"/>
      <c r="P28" s="48"/>
      <c r="Q28" s="48"/>
    </row>
    <row r="29" spans="1:17" s="36" customFormat="1" ht="20.25" x14ac:dyDescent="0.35">
      <c r="A29" s="36">
        <v>22</v>
      </c>
      <c r="B29" s="37" t="s">
        <v>49</v>
      </c>
      <c r="C29" s="20"/>
      <c r="E29" s="36">
        <f>IF(D29&lt;=$B$5,[1]Randon_Number!A24,HLOOKUP($A$5,[1]Randon_Number!$E$2:$BQ$258,[1]Draw_Sheet!E28+1,FALSE))</f>
        <v>22</v>
      </c>
      <c r="F29" s="38" t="str">
        <f>VLOOKUP($E29,$A$8:$B$79,2,FALSE)</f>
        <v>Hartstown C.S.</v>
      </c>
      <c r="G29" s="39"/>
      <c r="H29" s="40"/>
      <c r="I29" s="41"/>
      <c r="J29" s="42"/>
      <c r="K29" s="40"/>
      <c r="L29" s="41"/>
      <c r="M29" s="42"/>
      <c r="N29" s="48"/>
      <c r="O29" s="48"/>
      <c r="P29" s="48"/>
      <c r="Q29" s="48"/>
    </row>
    <row r="30" spans="1:17" s="36" customFormat="1" ht="20.25" x14ac:dyDescent="0.35">
      <c r="A30" s="36">
        <v>23</v>
      </c>
      <c r="B30" s="37" t="s">
        <v>143</v>
      </c>
      <c r="C30" s="20"/>
      <c r="E30" s="36">
        <f>IF(D30&lt;=$B$5,[1]Randon_Number!A25,HLOOKUP($A$5,[1]Randon_Number!$E$2:$BQ$258,[1]Draw_Sheet!E29+1,FALSE))</f>
        <v>23</v>
      </c>
      <c r="F30" s="38" t="str">
        <f>VLOOKUP($E30,$A$8:$B$79,2,FALSE)</f>
        <v>Luttrelstown C.C.</v>
      </c>
      <c r="G30" s="39"/>
      <c r="H30" s="40"/>
      <c r="I30" s="41" t="str">
        <f>IF($E30=0,F31,IF($G30=$G31,"",IF($G30&gt;$G31,F30,F31)))</f>
        <v/>
      </c>
      <c r="J30" s="42"/>
      <c r="K30" s="40"/>
      <c r="L30" s="41" t="str">
        <f>IF($J52=$J54,"",IF($J52&gt;$J54,I52,I54))</f>
        <v/>
      </c>
      <c r="M30" s="42"/>
      <c r="N30" s="48"/>
      <c r="O30" s="48"/>
      <c r="P30" s="48"/>
      <c r="Q30" s="48"/>
    </row>
    <row r="31" spans="1:17" s="36" customFormat="1" ht="20.25" x14ac:dyDescent="0.35">
      <c r="A31" s="36">
        <v>24</v>
      </c>
      <c r="B31" s="37" t="s">
        <v>46</v>
      </c>
      <c r="C31" s="20"/>
      <c r="E31" s="36">
        <f>IF(D31&lt;=$B$5,[1]Randon_Number!A26,HLOOKUP($A$5,[1]Randon_Number!$E$2:$BQ$258,[1]Draw_Sheet!E30+1,FALSE))</f>
        <v>24</v>
      </c>
      <c r="F31" s="38" t="str">
        <f>VLOOKUP($E31,$A$8:$B$79,2,FALSE)</f>
        <v>Coolmine C.S.</v>
      </c>
      <c r="G31" s="39"/>
      <c r="H31" s="40"/>
      <c r="I31" s="41"/>
      <c r="J31" s="42"/>
      <c r="K31" s="40"/>
      <c r="L31" s="41"/>
      <c r="M31" s="42"/>
      <c r="N31" s="48"/>
      <c r="O31" s="48"/>
      <c r="P31" s="48"/>
      <c r="Q31" s="48"/>
    </row>
    <row r="32" spans="1:17" s="36" customFormat="1" ht="20.25" customHeight="1" x14ac:dyDescent="0.35">
      <c r="A32" s="36">
        <v>25</v>
      </c>
      <c r="B32" s="37" t="s">
        <v>58</v>
      </c>
      <c r="C32" s="20"/>
      <c r="E32" s="36">
        <f>IF(D32&lt;=$B$5,[1]Randon_Number!A27,HLOOKUP($A$5,[1]Randon_Number!$E$2:$BQ$258,[1]Draw_Sheet!E31+1,FALSE))</f>
        <v>25</v>
      </c>
      <c r="F32" s="38" t="str">
        <f>VLOOKUP($E32,$A$8:$B$79,2,FALSE)</f>
        <v>Salesian College, Celbridge</v>
      </c>
      <c r="G32" s="39"/>
      <c r="H32" s="40">
        <v>7</v>
      </c>
      <c r="I32" s="41" t="str">
        <f>IF($E32=0,F33,IF($G32=$G33,"",IF($G32&gt;$G33,F32,F33)))</f>
        <v/>
      </c>
      <c r="J32" s="42"/>
      <c r="K32" s="40">
        <v>7</v>
      </c>
      <c r="L32" s="41" t="str">
        <f>IF($J56=$J58,"",IF($J56&gt;$J58,I56,I58))</f>
        <v/>
      </c>
      <c r="M32" s="42"/>
      <c r="N32" s="48"/>
      <c r="O32" s="48"/>
      <c r="P32" s="48"/>
      <c r="Q32" s="48"/>
    </row>
    <row r="33" spans="1:17" s="36" customFormat="1" ht="20.25" customHeight="1" x14ac:dyDescent="0.35">
      <c r="A33" s="36">
        <v>26</v>
      </c>
      <c r="B33" s="37" t="s">
        <v>59</v>
      </c>
      <c r="C33" s="20"/>
      <c r="E33" s="36">
        <f>IF(D33&lt;=$B$5,[1]Randon_Number!A28,HLOOKUP($A$5,[1]Randon_Number!$E$2:$BQ$258,[1]Draw_Sheet!E32+1,FALSE))</f>
        <v>26</v>
      </c>
      <c r="F33" s="38" t="str">
        <f>VLOOKUP($E33,$A$8:$B$79,2,FALSE)</f>
        <v>Colaiste Chiarain, Leixlip</v>
      </c>
      <c r="G33" s="39"/>
      <c r="H33" s="40"/>
      <c r="I33" s="41"/>
      <c r="J33" s="42"/>
      <c r="K33" s="40"/>
      <c r="L33" s="41"/>
      <c r="M33" s="42"/>
      <c r="N33" s="48"/>
      <c r="O33" s="48"/>
      <c r="P33" s="48"/>
      <c r="Q33" s="48"/>
    </row>
    <row r="34" spans="1:17" s="36" customFormat="1" ht="20.25" x14ac:dyDescent="0.35">
      <c r="A34" s="36">
        <v>27</v>
      </c>
      <c r="B34" s="37" t="s">
        <v>145</v>
      </c>
      <c r="C34" s="20"/>
      <c r="E34" s="36">
        <f>IF(D34&lt;=$B$5,[1]Randon_Number!A29,HLOOKUP($A$5,[1]Randon_Number!$E$2:$BQ$258,[1]Draw_Sheet!E33+1,FALSE))</f>
        <v>27</v>
      </c>
      <c r="F34" s="38" t="str">
        <f>VLOOKUP($E34,$A$8:$B$79,2,FALSE)</f>
        <v>Scoil Dara, Kilcock</v>
      </c>
      <c r="G34" s="39"/>
      <c r="H34" s="40"/>
      <c r="I34" s="41" t="str">
        <f>IF($E34=0,F35,IF($G34=$G35,"",IF($G34&gt;$G35,F34,F35)))</f>
        <v/>
      </c>
      <c r="J34" s="42"/>
      <c r="K34" s="40"/>
      <c r="L34" s="41" t="str">
        <f>IF($J60=$J62,"",IF($J60&gt;$J62,I60,I62))</f>
        <v/>
      </c>
      <c r="M34" s="42"/>
      <c r="N34" s="48"/>
      <c r="O34" s="48"/>
      <c r="P34" s="48"/>
      <c r="Q34" s="48"/>
    </row>
    <row r="35" spans="1:17" s="36" customFormat="1" ht="20.25" x14ac:dyDescent="0.35">
      <c r="A35" s="36">
        <v>28</v>
      </c>
      <c r="B35" s="37" t="s">
        <v>146</v>
      </c>
      <c r="C35" s="20"/>
      <c r="E35" s="36">
        <f>IF(D35&lt;=$B$5,[1]Randon_Number!A30,HLOOKUP($A$5,[1]Randon_Number!$E$2:$BQ$258,[1]Draw_Sheet!E34+1,FALSE))</f>
        <v>28</v>
      </c>
      <c r="F35" s="38" t="str">
        <f>VLOOKUP($E35,$A$8:$B$79,2,FALSE)</f>
        <v>Maynooth S.S.</v>
      </c>
      <c r="G35" s="39"/>
      <c r="H35" s="40"/>
      <c r="I35" s="41"/>
      <c r="J35" s="42"/>
      <c r="K35" s="40"/>
      <c r="L35" s="41"/>
      <c r="M35" s="42"/>
      <c r="N35" s="48"/>
      <c r="O35" s="48"/>
      <c r="P35" s="48"/>
      <c r="Q35" s="48"/>
    </row>
    <row r="36" spans="1:17" s="36" customFormat="1" ht="20.25" x14ac:dyDescent="0.35">
      <c r="A36" s="36">
        <v>29</v>
      </c>
      <c r="B36" s="37" t="s">
        <v>144</v>
      </c>
      <c r="C36" s="20"/>
      <c r="E36" s="36">
        <f>IF(D36&lt;=$B$5,[1]Randon_Number!A31,HLOOKUP($A$5,[1]Randon_Number!$E$2:$BQ$258,[1]Draw_Sheet!E35+1,FALSE))</f>
        <v>29</v>
      </c>
      <c r="F36" s="38" t="str">
        <f>VLOOKUP($E36,$A$8:$B$79,2,FALSE)</f>
        <v>Colaiste Pobail Setanta, Clonee</v>
      </c>
      <c r="G36" s="39"/>
      <c r="H36" s="40">
        <v>8</v>
      </c>
      <c r="I36" s="41" t="str">
        <f>IF($E36=0,F37,IF($G36=$G37,"",IF($G36&gt;$G37,F36,F37)))</f>
        <v/>
      </c>
      <c r="J36" s="42"/>
      <c r="K36" s="40">
        <v>8</v>
      </c>
      <c r="L36" s="41" t="str">
        <f>IF($J64=$J66,"",IF($J64&gt;$J66,I64,I66))</f>
        <v/>
      </c>
      <c r="M36" s="42"/>
      <c r="N36" s="48"/>
      <c r="O36" s="48"/>
      <c r="P36" s="48"/>
      <c r="Q36" s="48"/>
    </row>
    <row r="37" spans="1:17" s="36" customFormat="1" ht="20.25" x14ac:dyDescent="0.35">
      <c r="A37" s="36">
        <v>30</v>
      </c>
      <c r="B37" s="37" t="s">
        <v>42</v>
      </c>
      <c r="C37" s="20"/>
      <c r="E37" s="36">
        <f>IF(D37&lt;=$B$5,[1]Randon_Number!A32,HLOOKUP($A$5,[1]Randon_Number!$E$2:$BQ$258,[1]Draw_Sheet!E36+1,FALSE))</f>
        <v>30</v>
      </c>
      <c r="F37" s="38" t="str">
        <f>VLOOKUP($E37,$A$8:$B$79,2,FALSE)</f>
        <v>Colaiste Phadraig CBS, Lucan</v>
      </c>
      <c r="G37" s="39"/>
      <c r="H37" s="40"/>
      <c r="I37" s="41"/>
      <c r="J37" s="42"/>
      <c r="K37" s="40"/>
      <c r="L37" s="41"/>
      <c r="M37" s="42"/>
      <c r="N37" s="48"/>
      <c r="O37" s="48"/>
      <c r="P37" s="48"/>
      <c r="Q37" s="48"/>
    </row>
    <row r="38" spans="1:17" s="36" customFormat="1" ht="20.25" x14ac:dyDescent="0.35">
      <c r="A38" s="36">
        <v>31</v>
      </c>
      <c r="B38" s="37" t="s">
        <v>33</v>
      </c>
      <c r="C38" s="20"/>
      <c r="E38" s="36">
        <f>IF(D38&lt;=$B$5,[1]Randon_Number!A33,HLOOKUP($A$5,[1]Randon_Number!$E$2:$BQ$258,[1]Draw_Sheet!E37+1,FALSE))</f>
        <v>31</v>
      </c>
      <c r="F38" s="38" t="str">
        <f>VLOOKUP($E38,$A$8:$B$79,2,FALSE)</f>
        <v>Colaiste Choilm, Tullamore</v>
      </c>
      <c r="G38" s="39"/>
      <c r="H38" s="40"/>
      <c r="I38" s="41" t="str">
        <f>IF($E38=0,F39,IF($G38=$G39,"",IF($G38&gt;$G39,F38,F39)))</f>
        <v/>
      </c>
      <c r="J38" s="42"/>
      <c r="K38" s="40"/>
      <c r="L38" s="41" t="str">
        <f>IF($J68=$J70,"",IF($J68&gt;$J70,I68,I70))</f>
        <v/>
      </c>
      <c r="M38" s="42"/>
      <c r="N38" s="48"/>
      <c r="O38" s="48"/>
      <c r="P38" s="48"/>
      <c r="Q38" s="48"/>
    </row>
    <row r="39" spans="1:17" s="36" customFormat="1" ht="20.25" x14ac:dyDescent="0.35">
      <c r="A39" s="36">
        <v>32</v>
      </c>
      <c r="B39" s="37" t="s">
        <v>11</v>
      </c>
      <c r="C39" s="20"/>
      <c r="E39" s="36">
        <f>IF(D39&lt;=$B$5,[1]Randon_Number!A34,HLOOKUP($A$5,[1]Randon_Number!$E$2:$BQ$258,[1]Draw_Sheet!E38+1,FALSE))</f>
        <v>32</v>
      </c>
      <c r="F39" s="38" t="str">
        <f>VLOOKUP($E39,$A$8:$B$79,2,FALSE)</f>
        <v>Patrician S.S., Newbridge</v>
      </c>
      <c r="G39" s="39"/>
      <c r="H39" s="40"/>
      <c r="I39" s="41"/>
      <c r="J39" s="42"/>
      <c r="K39" s="40"/>
      <c r="L39" s="41"/>
      <c r="M39" s="42"/>
      <c r="N39" s="48"/>
      <c r="O39" s="48"/>
      <c r="P39" s="48"/>
      <c r="Q39" s="48"/>
    </row>
    <row r="40" spans="1:17" s="36" customFormat="1" ht="20.25" x14ac:dyDescent="0.35">
      <c r="A40" s="36">
        <v>33</v>
      </c>
      <c r="B40" s="37" t="s">
        <v>197</v>
      </c>
      <c r="C40" s="20"/>
      <c r="E40" s="36">
        <f>IF(D40&lt;=$B$5,[1]Randon_Number!A35,HLOOKUP($A$5,[1]Randon_Number!$E$2:$BQ$258,[1]Draw_Sheet!E39+1,FALSE))</f>
        <v>33</v>
      </c>
      <c r="F40" s="38" t="str">
        <f>VLOOKUP($E40,$A$8:$B$79,2,FALSE)</f>
        <v>Moyne C.S.</v>
      </c>
      <c r="G40" s="39"/>
      <c r="H40" s="40">
        <v>9</v>
      </c>
      <c r="I40" s="41" t="str">
        <f>IF($E40=0,F41,IF($G40=$G41,"",IF($G40&gt;$G41,F40,F41)))</f>
        <v/>
      </c>
      <c r="J40" s="42"/>
      <c r="K40" s="40">
        <v>9</v>
      </c>
      <c r="L40" s="41" t="str">
        <f t="shared" ref="L40" si="0">IF($J68=$J70,"",IF($J68&gt;$J70,I68,I70))</f>
        <v/>
      </c>
      <c r="M40" s="42"/>
      <c r="N40" s="48"/>
      <c r="O40" s="48"/>
      <c r="P40" s="48"/>
      <c r="Q40" s="48"/>
    </row>
    <row r="41" spans="1:17" s="36" customFormat="1" ht="20.25" x14ac:dyDescent="0.35">
      <c r="A41" s="36">
        <v>34</v>
      </c>
      <c r="B41" s="37" t="s">
        <v>149</v>
      </c>
      <c r="C41" s="20"/>
      <c r="E41" s="36">
        <f>IF(D41&lt;=$B$5,[1]Randon_Number!A36,HLOOKUP($A$5,[1]Randon_Number!$E$2:$BQ$258,[1]Draw_Sheet!E40+1,FALSE))</f>
        <v>34</v>
      </c>
      <c r="F41" s="38" t="str">
        <f>VLOOKUP($E41,$A$8:$B$79,2,FALSE)</f>
        <v>St. Joseph's S.S., Rochfortbridge</v>
      </c>
      <c r="G41" s="39"/>
      <c r="H41" s="40"/>
      <c r="I41" s="41"/>
      <c r="J41" s="42"/>
      <c r="K41" s="40"/>
      <c r="L41" s="41"/>
      <c r="M41" s="42"/>
      <c r="N41" s="48"/>
      <c r="O41" s="48"/>
      <c r="P41" s="48"/>
      <c r="Q41" s="48"/>
    </row>
    <row r="42" spans="1:17" s="36" customFormat="1" ht="20.25" x14ac:dyDescent="0.35">
      <c r="A42" s="36">
        <v>35</v>
      </c>
      <c r="B42" s="37" t="s">
        <v>22</v>
      </c>
      <c r="C42" s="20"/>
      <c r="E42" s="36">
        <f>IF(D42&lt;=$B$5,[1]Randon_Number!A37,HLOOKUP($A$5,[1]Randon_Number!$E$2:$BQ$258,[1]Draw_Sheet!E41+1,FALSE))</f>
        <v>35</v>
      </c>
      <c r="F42" s="38" t="str">
        <f>VLOOKUP($E42,$A$8:$B$79,2,FALSE)</f>
        <v>Moate C.S.</v>
      </c>
      <c r="G42" s="39"/>
      <c r="H42" s="40"/>
      <c r="I42" s="41" t="str">
        <f>IF($E42=0,F43,IF($G42=$G43,"",IF($G42&gt;$G43,F42,F43)))</f>
        <v/>
      </c>
      <c r="J42" s="42"/>
      <c r="K42" s="40"/>
      <c r="L42" s="41" t="str">
        <f t="shared" ref="L42" si="1">IF($J72=$J74,"",IF($J72&gt;$J74,I72,I74))</f>
        <v/>
      </c>
      <c r="M42" s="42"/>
      <c r="N42" s="48"/>
      <c r="O42" s="48"/>
      <c r="P42" s="48"/>
      <c r="Q42" s="48"/>
    </row>
    <row r="43" spans="1:17" s="36" customFormat="1" ht="20.25" x14ac:dyDescent="0.35">
      <c r="A43" s="36">
        <v>36</v>
      </c>
      <c r="B43" s="37" t="s">
        <v>18</v>
      </c>
      <c r="C43" s="20"/>
      <c r="E43" s="36">
        <f>IF(D43&lt;=$B$5,[1]Randon_Number!A38,HLOOKUP($A$5,[1]Randon_Number!$E$2:$BQ$258,[1]Draw_Sheet!E42+1,FALSE))</f>
        <v>36</v>
      </c>
      <c r="F43" s="38" t="str">
        <f>VLOOKUP($E43,$A$8:$B$79,2,FALSE)</f>
        <v>Athlone C.C.</v>
      </c>
      <c r="G43" s="39"/>
      <c r="H43" s="40"/>
      <c r="I43" s="41"/>
      <c r="J43" s="42"/>
      <c r="K43" s="40"/>
      <c r="L43" s="41"/>
      <c r="M43" s="42"/>
      <c r="N43" s="48"/>
      <c r="O43" s="48"/>
      <c r="P43" s="48"/>
      <c r="Q43" s="48"/>
    </row>
    <row r="44" spans="1:17" s="36" customFormat="1" ht="20.25" x14ac:dyDescent="0.35">
      <c r="A44" s="36">
        <v>37</v>
      </c>
      <c r="B44" s="51" t="s">
        <v>85</v>
      </c>
      <c r="C44" s="20"/>
      <c r="E44" s="36">
        <f>IF(D44&lt;=$B$5,[1]Randon_Number!A39,HLOOKUP($A$5,[1]Randon_Number!$E$2:$BQ$258,[1]Draw_Sheet!E43+1,FALSE))</f>
        <v>37</v>
      </c>
      <c r="F44" s="38" t="str">
        <f>VLOOKUP($E44,$A$8:$B$79,2,FALSE)</f>
        <v>St. Finian's College, Mullingar</v>
      </c>
      <c r="G44" s="39"/>
      <c r="H44" s="40">
        <v>10</v>
      </c>
      <c r="I44" s="41" t="str">
        <f>IF($E44=0,F45,IF($G44=$G45,"",IF($G44&gt;$G45,F44,F45)))</f>
        <v/>
      </c>
      <c r="J44" s="42"/>
      <c r="K44" s="40">
        <v>10</v>
      </c>
      <c r="L44" s="41" t="str">
        <f t="shared" ref="L44" si="2">IF($J72=$J74,"",IF($J72&gt;$J74,I72,I74))</f>
        <v/>
      </c>
      <c r="M44" s="42"/>
      <c r="N44" s="48"/>
      <c r="O44" s="48"/>
      <c r="P44" s="48"/>
      <c r="Q44" s="48"/>
    </row>
    <row r="45" spans="1:17" s="36" customFormat="1" ht="20.25" x14ac:dyDescent="0.35">
      <c r="A45" s="36">
        <v>38</v>
      </c>
      <c r="B45" s="37" t="s">
        <v>198</v>
      </c>
      <c r="C45" s="20"/>
      <c r="E45" s="36">
        <f>IF(D45&lt;=$B$5,[1]Randon_Number!A40,HLOOKUP($A$5,[1]Randon_Number!$E$2:$BQ$258,[1]Draw_Sheet!E44+1,FALSE))</f>
        <v>38</v>
      </c>
      <c r="F45" s="38" t="str">
        <f>VLOOKUP($E45,$A$8:$B$79,2,FALSE)</f>
        <v>Mercy S.S., Kilbeggan</v>
      </c>
      <c r="G45" s="39"/>
      <c r="H45" s="40"/>
      <c r="I45" s="41"/>
      <c r="J45" s="42"/>
      <c r="K45" s="40"/>
      <c r="L45" s="41"/>
      <c r="M45" s="42"/>
      <c r="N45" s="48"/>
      <c r="O45" s="48"/>
      <c r="P45" s="48"/>
      <c r="Q45" s="48"/>
    </row>
    <row r="46" spans="1:17" s="36" customFormat="1" ht="20.25" x14ac:dyDescent="0.35">
      <c r="A46" s="36">
        <v>39</v>
      </c>
      <c r="B46" s="43" t="s">
        <v>140</v>
      </c>
      <c r="C46" s="20"/>
      <c r="E46" s="36">
        <f>IF(D46&lt;=$B$5,[1]Randon_Number!A41,HLOOKUP($A$5,[1]Randon_Number!$E$2:$BQ$258,[1]Draw_Sheet!E45+1,FALSE))</f>
        <v>39</v>
      </c>
      <c r="F46" s="38" t="str">
        <f>VLOOKUP($E46,$A$8:$B$79,2,FALSE)</f>
        <v>Old Bawn C.S., Tallaght</v>
      </c>
      <c r="G46" s="39"/>
      <c r="H46" s="40"/>
      <c r="I46" s="41" t="str">
        <f>IF($E46=0,F47,IF($G46=$G47,"",IF($G46&gt;$G47,F46,F47)))</f>
        <v/>
      </c>
      <c r="J46" s="42"/>
      <c r="K46" s="40"/>
      <c r="L46" s="41" t="str">
        <f t="shared" ref="L46" si="3">IF($J76=$J78,"",IF($J76&gt;$J78,I76,I78))</f>
        <v/>
      </c>
      <c r="M46" s="42"/>
      <c r="N46" s="48"/>
      <c r="O46" s="48"/>
      <c r="P46" s="48"/>
      <c r="Q46" s="48"/>
    </row>
    <row r="47" spans="1:17" s="36" customFormat="1" ht="20.25" x14ac:dyDescent="0.35">
      <c r="A47" s="36">
        <v>40</v>
      </c>
      <c r="B47" s="37" t="s">
        <v>5</v>
      </c>
      <c r="C47" s="20"/>
      <c r="E47" s="36">
        <f>IF(D47&lt;=$B$5,[1]Randon_Number!A42,HLOOKUP($A$5,[1]Randon_Number!$E$2:$BQ$258,[1]Draw_Sheet!E46+1,FALSE))</f>
        <v>40</v>
      </c>
      <c r="F47" s="38" t="str">
        <f>VLOOKUP($E47,$A$8:$B$79,2,FALSE)</f>
        <v>Oatlands College</v>
      </c>
      <c r="G47" s="39"/>
      <c r="H47" s="40"/>
      <c r="I47" s="41"/>
      <c r="J47" s="42"/>
      <c r="K47" s="40"/>
      <c r="L47" s="41"/>
      <c r="M47" s="42"/>
      <c r="N47" s="48"/>
      <c r="O47" s="48"/>
      <c r="P47" s="48"/>
      <c r="Q47" s="48"/>
    </row>
    <row r="48" spans="1:17" s="36" customFormat="1" ht="20.25" x14ac:dyDescent="0.35">
      <c r="A48" s="36">
        <v>41</v>
      </c>
      <c r="B48" s="51" t="s">
        <v>6</v>
      </c>
      <c r="C48" s="20"/>
      <c r="E48" s="36">
        <f>IF(D48&lt;=$B$5,[1]Randon_Number!A43,HLOOKUP($A$5,[1]Randon_Number!$E$2:$BQ$258,[1]Draw_Sheet!E47+1,FALSE))</f>
        <v>41</v>
      </c>
      <c r="F48" s="38" t="str">
        <f>VLOOKUP($E48,$A$8:$B$79,2,FALSE)</f>
        <v>Tallaght C.S.</v>
      </c>
      <c r="G48" s="39">
        <v>1</v>
      </c>
      <c r="H48" s="40">
        <v>11</v>
      </c>
      <c r="I48" s="41" t="str">
        <f>IF($E48=0,F49,IF($G48=$G49,"",IF($G48&gt;$G49,F48,F49)))</f>
        <v>Tallaght C.S.</v>
      </c>
      <c r="J48" s="42"/>
      <c r="K48" s="40">
        <v>11</v>
      </c>
      <c r="L48" s="41" t="str">
        <f t="shared" ref="L48" si="4">IF($J76=$J78,"",IF($J76&gt;$J78,I76,I78))</f>
        <v/>
      </c>
      <c r="M48" s="42"/>
      <c r="N48" s="48"/>
      <c r="O48" s="48"/>
      <c r="P48" s="48"/>
      <c r="Q48" s="48"/>
    </row>
    <row r="49" spans="1:17" s="36" customFormat="1" ht="20.25" x14ac:dyDescent="0.35">
      <c r="A49" s="36">
        <v>42</v>
      </c>
      <c r="B49" s="37" t="s">
        <v>133</v>
      </c>
      <c r="C49" s="20"/>
      <c r="E49" s="36">
        <f>IF(D49&lt;=$B$5,[1]Randon_Number!A44,HLOOKUP($A$5,[1]Randon_Number!$E$2:$BQ$258,[1]Draw_Sheet!E48+1,FALSE))</f>
        <v>42</v>
      </c>
      <c r="F49" s="38" t="str">
        <f>VLOOKUP($E49,$A$8:$B$79,2,FALSE)</f>
        <v>BYE</v>
      </c>
      <c r="G49" s="39">
        <v>0</v>
      </c>
      <c r="H49" s="40"/>
      <c r="I49" s="41"/>
      <c r="J49" s="42"/>
      <c r="K49" s="40"/>
      <c r="L49" s="41"/>
      <c r="M49" s="42"/>
      <c r="N49" s="48"/>
      <c r="O49" s="48"/>
      <c r="P49" s="48"/>
      <c r="Q49" s="48"/>
    </row>
    <row r="50" spans="1:17" s="36" customFormat="1" ht="20.25" x14ac:dyDescent="0.35">
      <c r="A50" s="36">
        <v>43</v>
      </c>
      <c r="B50" s="37" t="s">
        <v>15</v>
      </c>
      <c r="C50" s="20"/>
      <c r="E50" s="36">
        <f>IF(D50&lt;=$B$5,[1]Randon_Number!A45,HLOOKUP($A$5,[1]Randon_Number!$E$2:$BQ$258,[1]Draw_Sheet!E49+1,FALSE))</f>
        <v>43</v>
      </c>
      <c r="F50" s="38" t="str">
        <f>VLOOKUP($E50,$A$8:$B$79,2,FALSE)</f>
        <v>Palmerstown C.S.</v>
      </c>
      <c r="G50" s="39"/>
      <c r="H50" s="40"/>
      <c r="I50" s="41" t="str">
        <f>IF($E50=0,F51,IF($G50=$G51,"",IF($G50&gt;$G51,F50,F51)))</f>
        <v/>
      </c>
      <c r="J50" s="42"/>
      <c r="K50" s="40"/>
      <c r="L50" s="41" t="str">
        <f t="shared" ref="L50" si="5">IF($J80=$J82,"",IF($J80&gt;$J82,I80,I82))</f>
        <v/>
      </c>
      <c r="M50" s="42"/>
      <c r="N50" s="48"/>
      <c r="O50" s="48"/>
      <c r="P50" s="48"/>
      <c r="Q50" s="48"/>
    </row>
    <row r="51" spans="1:17" s="36" customFormat="1" ht="20.25" x14ac:dyDescent="0.35">
      <c r="A51" s="36">
        <v>44</v>
      </c>
      <c r="B51" s="37" t="s">
        <v>92</v>
      </c>
      <c r="C51" s="20"/>
      <c r="E51" s="36">
        <f>IF(D51&lt;=$B$5,[1]Randon_Number!A46,HLOOKUP($A$5,[1]Randon_Number!$E$2:$BQ$258,[1]Draw_Sheet!E50+1,FALSE))</f>
        <v>44</v>
      </c>
      <c r="F51" s="38" t="str">
        <f>VLOOKUP($E51,$A$8:$B$79,2,FALSE)</f>
        <v>Moyle Park College, Clondalkin</v>
      </c>
      <c r="G51" s="39"/>
      <c r="H51" s="40"/>
      <c r="I51" s="41"/>
      <c r="J51" s="42"/>
      <c r="K51" s="40"/>
      <c r="L51" s="41"/>
      <c r="M51" s="42"/>
      <c r="N51" s="48"/>
      <c r="O51" s="48"/>
      <c r="P51" s="48"/>
      <c r="Q51" s="48"/>
    </row>
    <row r="52" spans="1:17" s="36" customFormat="1" ht="20.25" x14ac:dyDescent="0.35">
      <c r="A52" s="36">
        <v>45</v>
      </c>
      <c r="B52" s="37" t="s">
        <v>141</v>
      </c>
      <c r="C52" s="20"/>
      <c r="E52" s="36">
        <f>IF(D52&lt;=$B$5,[1]Randon_Number!A47,HLOOKUP($A$5,[1]Randon_Number!$E$2:$BQ$258,[1]Draw_Sheet!E51+1,FALSE))</f>
        <v>45</v>
      </c>
      <c r="F52" s="38" t="str">
        <f>VLOOKUP($E52,$A$8:$B$79,2,FALSE)</f>
        <v>St. Aidan's C.S., Tallaght</v>
      </c>
      <c r="G52" s="39"/>
      <c r="H52" s="40">
        <v>12</v>
      </c>
      <c r="I52" s="41" t="str">
        <f>IF($E52=0,F53,IF($G52=$G53,"",IF($G52&gt;$G53,F52,F53)))</f>
        <v/>
      </c>
      <c r="J52" s="42"/>
      <c r="K52" s="40">
        <v>12</v>
      </c>
      <c r="L52" s="41" t="str">
        <f t="shared" ref="L52" si="6">IF($J80=$J82,"",IF($J80&gt;$J82,I80,I82))</f>
        <v/>
      </c>
      <c r="M52" s="42"/>
      <c r="N52" s="48"/>
      <c r="O52" s="48"/>
      <c r="P52" s="48"/>
      <c r="Q52" s="48"/>
    </row>
    <row r="53" spans="1:17" s="36" customFormat="1" ht="20.25" x14ac:dyDescent="0.35">
      <c r="A53" s="36">
        <v>46</v>
      </c>
      <c r="B53" s="37" t="s">
        <v>39</v>
      </c>
      <c r="C53" s="20"/>
      <c r="E53" s="36">
        <f>IF(D53&lt;=$B$5,[1]Randon_Number!A48,HLOOKUP($A$5,[1]Randon_Number!$E$2:$BQ$258,[1]Draw_Sheet!E52+1,FALSE))</f>
        <v>46</v>
      </c>
      <c r="F53" s="38" t="str">
        <f>VLOOKUP($E53,$A$8:$B$79,2,FALSE)</f>
        <v>Marian College, Ballsbridge</v>
      </c>
      <c r="G53" s="39"/>
      <c r="H53" s="40"/>
      <c r="I53" s="41"/>
      <c r="J53" s="42"/>
      <c r="K53" s="40"/>
      <c r="L53" s="41"/>
      <c r="M53" s="42"/>
      <c r="N53" s="48"/>
      <c r="O53" s="48"/>
      <c r="P53" s="48"/>
      <c r="Q53" s="48"/>
    </row>
    <row r="54" spans="1:17" s="36" customFormat="1" ht="20.25" x14ac:dyDescent="0.35">
      <c r="A54" s="36">
        <v>47</v>
      </c>
      <c r="B54" s="37" t="s">
        <v>17</v>
      </c>
      <c r="C54" s="20"/>
      <c r="E54" s="36">
        <f>IF(D54&lt;=$B$5,[1]Randon_Number!A49,HLOOKUP($A$5,[1]Randon_Number!$E$2:$BQ$258,[1]Draw_Sheet!E53+1,FALSE))</f>
        <v>47</v>
      </c>
      <c r="F54" s="38" t="str">
        <f>VLOOKUP($E54,$A$8:$B$79,2,FALSE)</f>
        <v>St. Benildus College, Kilmacud</v>
      </c>
      <c r="G54" s="39"/>
      <c r="H54" s="40"/>
      <c r="I54" s="41" t="str">
        <f>IF($E54=0,F55,IF($G54=$G55,"",IF($G54&gt;$G55,F54,F55)))</f>
        <v/>
      </c>
      <c r="J54" s="42"/>
      <c r="K54" s="40"/>
      <c r="L54" s="41" t="str">
        <f t="shared" ref="L54" si="7">IF($J84=$J86,"",IF($J84&gt;$J86,I84,I86))</f>
        <v/>
      </c>
      <c r="M54" s="42"/>
      <c r="N54" s="48"/>
      <c r="O54" s="48"/>
      <c r="P54" s="48"/>
      <c r="Q54" s="48"/>
    </row>
    <row r="55" spans="1:17" s="36" customFormat="1" ht="20.25" x14ac:dyDescent="0.35">
      <c r="A55" s="36">
        <v>48</v>
      </c>
      <c r="B55" s="37" t="s">
        <v>139</v>
      </c>
      <c r="C55" s="20"/>
      <c r="E55" s="36">
        <f>IF(D55&lt;=$B$5,[1]Randon_Number!A50,HLOOKUP($A$5,[1]Randon_Number!$E$2:$BQ$258,[1]Draw_Sheet!E54+1,FALSE))</f>
        <v>48</v>
      </c>
      <c r="F55" s="38" t="str">
        <f>VLOOKUP($E55,$A$8:$B$79,2,FALSE)</f>
        <v>Killinarden C.S.</v>
      </c>
      <c r="G55" s="39"/>
      <c r="H55" s="40"/>
      <c r="I55" s="41"/>
      <c r="J55" s="42"/>
      <c r="K55" s="40"/>
      <c r="L55" s="41"/>
      <c r="M55" s="42"/>
      <c r="N55" s="48"/>
      <c r="O55" s="48"/>
      <c r="P55" s="48"/>
      <c r="Q55" s="48"/>
    </row>
    <row r="56" spans="1:17" s="36" customFormat="1" ht="20.25" x14ac:dyDescent="0.35">
      <c r="A56" s="36">
        <v>49</v>
      </c>
      <c r="B56" s="37" t="s">
        <v>93</v>
      </c>
      <c r="C56" s="20"/>
      <c r="E56" s="36">
        <f>IF(D56&lt;=$B$5,[1]Randon_Number!A51,HLOOKUP($A$5,[1]Randon_Number!$E$2:$BQ$258,[1]Draw_Sheet!E55+1,FALSE))</f>
        <v>49</v>
      </c>
      <c r="F56" s="38" t="str">
        <f>VLOOKUP($E56,$A$8:$B$79,2,FALSE)</f>
        <v>St. Colmcille's C.S., Knocklyon</v>
      </c>
      <c r="G56" s="39"/>
      <c r="H56" s="40">
        <v>13</v>
      </c>
      <c r="I56" s="41" t="str">
        <f>IF($E56=0,F57,IF($G56=$G57,"",IF($G56&gt;$G57,F56,F57)))</f>
        <v/>
      </c>
      <c r="J56" s="42"/>
      <c r="K56" s="40">
        <v>13</v>
      </c>
      <c r="L56" s="41" t="str">
        <f t="shared" ref="L56" si="8">IF($J84=$J86,"",IF($J84&gt;$J86,I84,I86))</f>
        <v/>
      </c>
      <c r="M56" s="42"/>
      <c r="N56" s="48"/>
      <c r="O56" s="48"/>
      <c r="P56" s="48"/>
      <c r="Q56" s="48"/>
    </row>
    <row r="57" spans="1:17" s="36" customFormat="1" ht="20.25" x14ac:dyDescent="0.35">
      <c r="A57" s="36">
        <v>50</v>
      </c>
      <c r="B57" s="37" t="s">
        <v>8</v>
      </c>
      <c r="C57" s="20"/>
      <c r="E57" s="36">
        <f>IF(D57&lt;=$B$5,[1]Randon_Number!A52,HLOOKUP($A$5,[1]Randon_Number!$E$2:$BQ$258,[1]Draw_Sheet!E56+1,FALSE))</f>
        <v>50</v>
      </c>
      <c r="F57" s="38" t="str">
        <f>VLOOKUP($E57,$A$8:$B$79,2,FALSE)</f>
        <v>Firhouse C.C.</v>
      </c>
      <c r="G57" s="39"/>
      <c r="H57" s="40"/>
      <c r="I57" s="41"/>
      <c r="J57" s="42"/>
      <c r="K57" s="40"/>
      <c r="L57" s="41"/>
      <c r="M57" s="42"/>
      <c r="N57" s="48"/>
      <c r="O57" s="48"/>
      <c r="P57" s="48"/>
      <c r="Q57" s="48"/>
    </row>
    <row r="58" spans="1:17" s="36" customFormat="1" ht="20.25" x14ac:dyDescent="0.35">
      <c r="A58" s="36">
        <v>51</v>
      </c>
      <c r="B58" s="37" t="s">
        <v>48</v>
      </c>
      <c r="C58" s="20"/>
      <c r="E58" s="36">
        <f>IF(D58&lt;=$B$5,[1]Randon_Number!A53,HLOOKUP($A$5,[1]Randon_Number!$E$2:$BQ$258,[1]Draw_Sheet!E57+1,FALSE))</f>
        <v>51</v>
      </c>
      <c r="F58" s="38" t="str">
        <f>VLOOKUP($E58,$A$8:$B$79,2,FALSE)</f>
        <v>St. John's College, Ballyfermot</v>
      </c>
      <c r="G58" s="39"/>
      <c r="H58" s="40"/>
      <c r="I58" s="41" t="str">
        <f>IF($E58=0,F59,IF($G58=$G59,"",IF($G58&gt;$G59,F58,F59)))</f>
        <v/>
      </c>
      <c r="J58" s="42"/>
      <c r="K58" s="40"/>
      <c r="L58" s="41" t="str">
        <f t="shared" ref="L58" si="9">IF($J88=$J90,"",IF($J88&gt;$J90,I88,I90))</f>
        <v/>
      </c>
      <c r="M58" s="42"/>
      <c r="N58" s="48"/>
      <c r="O58" s="48"/>
      <c r="P58" s="48"/>
      <c r="Q58" s="48"/>
    </row>
    <row r="59" spans="1:17" s="36" customFormat="1" ht="20.25" x14ac:dyDescent="0.35">
      <c r="A59" s="36">
        <v>52</v>
      </c>
      <c r="B59" s="37" t="s">
        <v>35</v>
      </c>
      <c r="C59" s="20"/>
      <c r="E59" s="36">
        <f>IF(D59&lt;=$B$5,[1]Randon_Number!A54,HLOOKUP($A$5,[1]Randon_Number!$E$2:$BQ$258,[1]Draw_Sheet!E58+1,FALSE))</f>
        <v>52</v>
      </c>
      <c r="F59" s="38" t="str">
        <f>VLOOKUP($E59,$A$8:$B$79,2,FALSE)</f>
        <v>Drimnagh Castle CBS</v>
      </c>
      <c r="G59" s="39"/>
      <c r="H59" s="40"/>
      <c r="I59" s="41"/>
      <c r="J59" s="42"/>
      <c r="K59" s="40"/>
      <c r="L59" s="41"/>
      <c r="M59" s="42"/>
      <c r="N59" s="48"/>
      <c r="O59" s="48"/>
      <c r="P59" s="48"/>
      <c r="Q59" s="48"/>
    </row>
    <row r="60" spans="1:17" s="36" customFormat="1" ht="20.25" x14ac:dyDescent="0.35">
      <c r="A60" s="36">
        <v>53</v>
      </c>
      <c r="B60" s="37" t="s">
        <v>47</v>
      </c>
      <c r="C60" s="20"/>
      <c r="E60" s="36">
        <f>IF(D60&lt;=$B$5,[1]Randon_Number!A55,HLOOKUP($A$5,[1]Randon_Number!$E$2:$BQ$258,[1]Draw_Sheet!E59+1,FALSE))</f>
        <v>53</v>
      </c>
      <c r="F60" s="38" t="str">
        <f>VLOOKUP($E60,$A$8:$B$79,2,FALSE)</f>
        <v>St. MacDara's C.S., Templeogue</v>
      </c>
      <c r="G60" s="39"/>
      <c r="H60" s="40">
        <v>14</v>
      </c>
      <c r="I60" s="41" t="str">
        <f>IF($E60=0,F61,IF($G60=$G61,"",IF($G60&gt;$G61,F60,F61)))</f>
        <v/>
      </c>
      <c r="J60" s="42"/>
      <c r="K60" s="40">
        <v>14</v>
      </c>
      <c r="L60" s="41" t="str">
        <f t="shared" ref="L60" si="10">IF($J88=$J90,"",IF($J88&gt;$J90,I88,I90))</f>
        <v/>
      </c>
      <c r="M60" s="42"/>
      <c r="N60" s="48"/>
      <c r="O60" s="48"/>
      <c r="P60" s="48"/>
      <c r="Q60" s="48"/>
    </row>
    <row r="61" spans="1:17" s="36" customFormat="1" ht="20.25" x14ac:dyDescent="0.35">
      <c r="A61" s="36">
        <v>54</v>
      </c>
      <c r="B61" s="37" t="s">
        <v>20</v>
      </c>
      <c r="C61" s="20"/>
      <c r="E61" s="36">
        <f>IF(D61&lt;=$B$5,[1]Randon_Number!A56,HLOOKUP($A$5,[1]Randon_Number!$E$2:$BQ$258,[1]Draw_Sheet!E60+1,FALSE))</f>
        <v>54</v>
      </c>
      <c r="F61" s="38" t="str">
        <f>VLOOKUP($E61,$A$8:$B$79,2,FALSE)</f>
        <v>Clonkeen College</v>
      </c>
      <c r="G61" s="39"/>
      <c r="H61" s="40"/>
      <c r="I61" s="41"/>
      <c r="J61" s="42"/>
      <c r="K61" s="40"/>
      <c r="L61" s="41"/>
      <c r="M61" s="42"/>
      <c r="N61" s="48"/>
      <c r="O61" s="48"/>
      <c r="P61" s="48"/>
      <c r="Q61" s="48"/>
    </row>
    <row r="62" spans="1:17" s="36" customFormat="1" ht="20.25" x14ac:dyDescent="0.35">
      <c r="A62" s="36">
        <v>55</v>
      </c>
      <c r="B62" s="37" t="s">
        <v>41</v>
      </c>
      <c r="C62" s="20"/>
      <c r="E62" s="36">
        <f>IF(D62&lt;=$B$5,[1]Randon_Number!A57,HLOOKUP($A$5,[1]Randon_Number!$E$2:$BQ$258,[1]Draw_Sheet!E61+1,FALSE))</f>
        <v>55</v>
      </c>
      <c r="F62" s="38" t="str">
        <f>VLOOKUP($E62,$A$8:$B$79,2,FALSE)</f>
        <v>St. Mark's C.S., Tallaght</v>
      </c>
      <c r="G62" s="39"/>
      <c r="H62" s="40"/>
      <c r="I62" s="41" t="str">
        <f>IF($E62=0,F63,IF($G62=$G63,"",IF($G62&gt;$G63,F62,F63)))</f>
        <v/>
      </c>
      <c r="J62" s="42"/>
      <c r="K62" s="40"/>
      <c r="L62" s="41" t="str">
        <f t="shared" ref="L62" si="11">IF($J92=$J94,"",IF($J92&gt;$J94,I92,I94))</f>
        <v/>
      </c>
      <c r="M62" s="42"/>
      <c r="N62" s="48"/>
      <c r="O62" s="48"/>
      <c r="P62" s="48"/>
      <c r="Q62" s="48"/>
    </row>
    <row r="63" spans="1:17" s="36" customFormat="1" ht="20.25" x14ac:dyDescent="0.35">
      <c r="A63" s="36">
        <v>56</v>
      </c>
      <c r="B63" s="37" t="s">
        <v>4</v>
      </c>
      <c r="C63" s="20"/>
      <c r="E63" s="36">
        <f>IF(D63&lt;=$B$5,[1]Randon_Number!A58,HLOOKUP($A$5,[1]Randon_Number!$E$2:$BQ$258,[1]Draw_Sheet!E62+1,FALSE))</f>
        <v>56</v>
      </c>
      <c r="F63" s="38" t="str">
        <f>VLOOKUP($E63,$A$8:$B$79,2,FALSE)</f>
        <v>Ballinteer C.S.</v>
      </c>
      <c r="G63" s="39"/>
      <c r="H63" s="40"/>
      <c r="I63" s="41"/>
      <c r="J63" s="42"/>
      <c r="K63" s="40"/>
      <c r="L63" s="41"/>
      <c r="M63" s="42"/>
      <c r="N63" s="48"/>
      <c r="O63" s="48"/>
      <c r="P63" s="48"/>
      <c r="Q63" s="48"/>
    </row>
    <row r="64" spans="1:17" s="36" customFormat="1" ht="20.25" x14ac:dyDescent="0.35">
      <c r="A64" s="36">
        <v>57</v>
      </c>
      <c r="B64" s="37" t="s">
        <v>3</v>
      </c>
      <c r="C64" s="20"/>
      <c r="E64" s="36">
        <f>IF(D64&lt;=$B$5,[1]Randon_Number!A59,HLOOKUP($A$5,[1]Randon_Number!$E$2:$BQ$258,[1]Draw_Sheet!E63+1,FALSE))</f>
        <v>57</v>
      </c>
      <c r="F64" s="38" t="str">
        <f>VLOOKUP($E64,$A$8:$B$79,2,FALSE)</f>
        <v>Colaiste Chraobh Abhann, Kilcoole</v>
      </c>
      <c r="G64" s="39"/>
      <c r="H64" s="40">
        <v>15</v>
      </c>
      <c r="I64" s="41" t="str">
        <f>IF($E64=0,F65,IF($G64=$G65,"",IF($G64&gt;$G65,F64,F65)))</f>
        <v/>
      </c>
      <c r="J64" s="42"/>
      <c r="K64" s="40">
        <v>15</v>
      </c>
      <c r="L64" s="41" t="str">
        <f t="shared" ref="L64" si="12">IF($J92=$J94,"",IF($J92&gt;$J94,I92,I94))</f>
        <v/>
      </c>
      <c r="M64" s="42"/>
      <c r="N64" s="48"/>
      <c r="O64" s="48"/>
      <c r="P64" s="48"/>
      <c r="Q64" s="48"/>
    </row>
    <row r="65" spans="1:17" s="36" customFormat="1" ht="20.25" x14ac:dyDescent="0.35">
      <c r="A65" s="36">
        <v>58</v>
      </c>
      <c r="B65" s="38" t="s">
        <v>94</v>
      </c>
      <c r="C65" s="20"/>
      <c r="E65" s="36">
        <f>IF(D65&lt;=$B$5,[1]Randon_Number!A60,HLOOKUP($A$5,[1]Randon_Number!$E$2:$BQ$258,[1]Draw_Sheet!E64+1,FALSE))</f>
        <v>58</v>
      </c>
      <c r="F65" s="38" t="str">
        <f>VLOOKUP($E65,$A$8:$B$79,2,FALSE)</f>
        <v>St. Brendan's College, Bray</v>
      </c>
      <c r="G65" s="39"/>
      <c r="H65" s="40"/>
      <c r="I65" s="41"/>
      <c r="J65" s="42"/>
      <c r="K65" s="40"/>
      <c r="L65" s="41"/>
      <c r="M65" s="42"/>
      <c r="N65" s="48"/>
      <c r="O65" s="48"/>
      <c r="P65" s="48"/>
      <c r="Q65" s="48"/>
    </row>
    <row r="66" spans="1:17" s="36" customFormat="1" ht="20.25" x14ac:dyDescent="0.35">
      <c r="A66" s="36">
        <v>59</v>
      </c>
      <c r="B66" s="37" t="s">
        <v>95</v>
      </c>
      <c r="C66" s="20"/>
      <c r="E66" s="36">
        <f>IF(D66&lt;=$B$5,[1]Randon_Number!A61,HLOOKUP($A$5,[1]Randon_Number!$E$2:$BQ$258,[1]Draw_Sheet!E65+1,FALSE))</f>
        <v>59</v>
      </c>
      <c r="F66" s="38" t="str">
        <f>VLOOKUP($E66,$A$8:$B$79,2,FALSE)</f>
        <v>Arklow CBS</v>
      </c>
      <c r="G66" s="39"/>
      <c r="H66" s="40"/>
      <c r="I66" s="41" t="str">
        <f>IF($E66=0,F67,IF($G66=$G67,"",IF($G66&gt;$G67,F66,F67)))</f>
        <v/>
      </c>
      <c r="J66" s="42"/>
      <c r="K66" s="40"/>
      <c r="L66" s="41" t="str">
        <f t="shared" ref="L66" si="13">IF($J96=$J98,"",IF($J96&gt;$J98,I96,I98))</f>
        <v/>
      </c>
      <c r="M66" s="42"/>
      <c r="N66" s="48"/>
      <c r="O66" s="48"/>
      <c r="P66" s="48"/>
      <c r="Q66" s="48"/>
    </row>
    <row r="67" spans="1:17" s="36" customFormat="1" ht="20.25" x14ac:dyDescent="0.35">
      <c r="A67" s="36">
        <v>60</v>
      </c>
      <c r="B67" s="37" t="s">
        <v>154</v>
      </c>
      <c r="C67" s="20"/>
      <c r="E67" s="36">
        <f>IF(D67&lt;=$B$5,[1]Randon_Number!A62,HLOOKUP($A$5,[1]Randon_Number!$E$2:$BQ$258,[1]Draw_Sheet!E66+1,FALSE))</f>
        <v>60</v>
      </c>
      <c r="F67" s="38" t="str">
        <f>VLOOKUP($E67,$A$8:$B$79,2,FALSE)</f>
        <v>St. Mary's CBS, Enniscorthy</v>
      </c>
      <c r="G67" s="39"/>
      <c r="H67" s="40"/>
      <c r="I67" s="41"/>
      <c r="J67" s="42"/>
      <c r="K67" s="40"/>
      <c r="L67" s="41"/>
      <c r="M67" s="42"/>
      <c r="N67" s="48"/>
      <c r="O67" s="48"/>
      <c r="P67" s="48"/>
      <c r="Q67" s="48"/>
    </row>
    <row r="68" spans="1:17" s="36" customFormat="1" ht="20.25" x14ac:dyDescent="0.35">
      <c r="A68" s="36">
        <v>61</v>
      </c>
      <c r="B68" s="37" t="s">
        <v>38</v>
      </c>
      <c r="C68" s="20"/>
      <c r="E68" s="36">
        <f>IF(D68&lt;=$B$5,[1]Randon_Number!A63,HLOOKUP($A$5,[1]Randon_Number!$E$2:$BQ$258,[1]Draw_Sheet!E67+1,FALSE))</f>
        <v>61</v>
      </c>
      <c r="F68" s="38" t="str">
        <f>VLOOKUP($E68,$A$8:$B$79,2,FALSE)</f>
        <v>St. Kieran's College, Kilkenny</v>
      </c>
      <c r="G68" s="39">
        <v>1</v>
      </c>
      <c r="H68" s="40">
        <v>16</v>
      </c>
      <c r="I68" s="41" t="str">
        <f>IF($E68=0,F69,IF($G68=$G69,"",IF($G68&gt;$G69,F68,F69)))</f>
        <v>St. Kieran's College, Kilkenny</v>
      </c>
      <c r="J68" s="42"/>
      <c r="K68" s="40">
        <v>16</v>
      </c>
      <c r="L68" s="41" t="str">
        <f t="shared" ref="L68" si="14">IF($J96=$J98,"",IF($J96&gt;$J98,I96,I98))</f>
        <v/>
      </c>
      <c r="M68" s="42"/>
      <c r="N68" s="48"/>
      <c r="O68" s="48"/>
      <c r="P68" s="48"/>
      <c r="Q68" s="48"/>
    </row>
    <row r="69" spans="1:17" s="36" customFormat="1" ht="20.25" x14ac:dyDescent="0.35">
      <c r="A69" s="36">
        <v>62</v>
      </c>
      <c r="B69" s="38" t="s">
        <v>133</v>
      </c>
      <c r="C69" s="20"/>
      <c r="E69" s="36">
        <f>IF(D69&lt;=$B$5,[1]Randon_Number!A64,HLOOKUP($A$5,[1]Randon_Number!$E$2:$BQ$258,[1]Draw_Sheet!E68+1,FALSE))</f>
        <v>62</v>
      </c>
      <c r="F69" s="38" t="str">
        <f>VLOOKUP($E69,$A$8:$B$79,2,FALSE)</f>
        <v>BYE</v>
      </c>
      <c r="G69" s="39">
        <v>0</v>
      </c>
      <c r="H69" s="40"/>
      <c r="I69" s="41"/>
      <c r="J69" s="42"/>
      <c r="K69" s="40"/>
      <c r="L69" s="41"/>
      <c r="M69" s="42"/>
      <c r="N69" s="48"/>
      <c r="O69" s="48"/>
      <c r="P69" s="48"/>
      <c r="Q69" s="48"/>
    </row>
    <row r="70" spans="1:17" s="36" customFormat="1" ht="20.25" x14ac:dyDescent="0.35">
      <c r="A70" s="36">
        <v>63</v>
      </c>
      <c r="B70" s="37" t="s">
        <v>99</v>
      </c>
      <c r="C70" s="20"/>
      <c r="E70" s="36">
        <f>IF(D70&lt;=$B$5,[1]Randon_Number!A65,HLOOKUP($A$5,[1]Randon_Number!$E$2:$BQ$258,[1]Draw_Sheet!E69+1,FALSE))</f>
        <v>63</v>
      </c>
      <c r="F70" s="38" t="str">
        <f>VLOOKUP($E70,$A$8:$B$79,2,FALSE)</f>
        <v>Wexford CBS</v>
      </c>
      <c r="G70" s="39"/>
      <c r="H70" s="40"/>
      <c r="I70" s="41" t="str">
        <f>IF($E70=0,F71,IF($G70=$G71,"",IF($G70&gt;$G71,F70,F71)))</f>
        <v/>
      </c>
      <c r="J70" s="42"/>
      <c r="K70" s="40"/>
      <c r="L70" s="41" t="str">
        <f t="shared" ref="L70" si="15">IF($J100=$J102,"",IF($J100&gt;$J102,I100,I102))</f>
        <v/>
      </c>
      <c r="M70" s="42"/>
      <c r="N70" s="48"/>
      <c r="O70" s="48"/>
      <c r="P70" s="48"/>
      <c r="Q70" s="48"/>
    </row>
    <row r="71" spans="1:17" s="36" customFormat="1" ht="20.25" x14ac:dyDescent="0.35">
      <c r="A71" s="36">
        <v>64</v>
      </c>
      <c r="B71" s="37" t="s">
        <v>97</v>
      </c>
      <c r="C71" s="20"/>
      <c r="E71" s="36">
        <f>IF(D71&lt;=$B$5,[1]Randon_Number!A66,HLOOKUP($A$5,[1]Randon_Number!$E$2:$BQ$258,[1]Draw_Sheet!E70+1,FALSE))</f>
        <v>64</v>
      </c>
      <c r="F71" s="38" t="str">
        <f>VLOOKUP($E71,$A$8:$B$79,2,FALSE)</f>
        <v>Gorey C.S.</v>
      </c>
      <c r="G71" s="39"/>
      <c r="H71" s="40"/>
      <c r="I71" s="41"/>
      <c r="J71" s="42"/>
      <c r="K71" s="40"/>
      <c r="L71" s="41"/>
      <c r="M71" s="42"/>
      <c r="N71" s="48"/>
      <c r="O71" s="48"/>
      <c r="P71" s="48"/>
      <c r="Q71" s="48"/>
    </row>
    <row r="72" spans="1:17" x14ac:dyDescent="0.3">
      <c r="A72" s="8"/>
      <c r="B72" s="9"/>
      <c r="C72" s="9"/>
      <c r="D72" s="8"/>
      <c r="E72" s="8"/>
      <c r="F72" s="10"/>
      <c r="G72" s="8"/>
      <c r="I72" s="11"/>
      <c r="J72" s="11"/>
      <c r="L72" s="11"/>
      <c r="M72" s="11"/>
    </row>
    <row r="73" spans="1:17" x14ac:dyDescent="0.3">
      <c r="A73" s="8"/>
      <c r="B73" s="9"/>
      <c r="C73" s="9"/>
      <c r="D73" s="8"/>
      <c r="E73" s="8"/>
      <c r="F73" s="10"/>
      <c r="G73" s="8"/>
      <c r="I73" s="11"/>
      <c r="J73" s="11"/>
      <c r="L73" s="11"/>
      <c r="M73" s="11"/>
    </row>
    <row r="74" spans="1:17" x14ac:dyDescent="0.3">
      <c r="A74" s="8"/>
      <c r="B74" s="9"/>
      <c r="C74" s="9"/>
      <c r="D74" s="8"/>
      <c r="E74" s="8"/>
      <c r="F74" s="10"/>
      <c r="G74" s="8"/>
      <c r="I74" s="11"/>
      <c r="J74" s="11"/>
      <c r="L74" s="11"/>
      <c r="M74" s="11"/>
    </row>
    <row r="75" spans="1:17" x14ac:dyDescent="0.3">
      <c r="A75" s="8"/>
      <c r="B75" s="9"/>
      <c r="C75" s="9"/>
      <c r="D75" s="8"/>
      <c r="E75" s="8"/>
      <c r="F75" s="10"/>
      <c r="G75" s="8"/>
      <c r="I75" s="11"/>
      <c r="J75" s="11"/>
      <c r="L75" s="11"/>
      <c r="M75" s="11"/>
    </row>
    <row r="76" spans="1:17" x14ac:dyDescent="0.3">
      <c r="A76" s="8"/>
      <c r="B76" s="9"/>
      <c r="C76" s="9"/>
      <c r="D76" s="8"/>
      <c r="E76" s="8"/>
      <c r="F76" s="10"/>
      <c r="G76" s="8"/>
      <c r="I76" s="11"/>
      <c r="J76" s="11"/>
      <c r="L76" s="11"/>
      <c r="M76" s="11"/>
    </row>
    <row r="77" spans="1:17" x14ac:dyDescent="0.3">
      <c r="A77" s="8"/>
      <c r="B77" s="9"/>
      <c r="C77" s="9"/>
      <c r="D77" s="8"/>
      <c r="E77" s="8"/>
      <c r="F77" s="10"/>
      <c r="G77" s="8"/>
      <c r="I77" s="11"/>
      <c r="J77" s="11"/>
      <c r="L77" s="11"/>
      <c r="M77" s="11"/>
    </row>
    <row r="78" spans="1:17" x14ac:dyDescent="0.3">
      <c r="A78" s="8"/>
      <c r="B78" s="9"/>
      <c r="C78" s="9"/>
      <c r="D78" s="8"/>
      <c r="E78" s="8"/>
      <c r="F78" s="10"/>
      <c r="G78" s="8"/>
      <c r="I78" s="11"/>
      <c r="J78" s="11"/>
      <c r="L78" s="11"/>
      <c r="M78" s="11"/>
    </row>
    <row r="79" spans="1:17" x14ac:dyDescent="0.3">
      <c r="A79" s="8"/>
      <c r="B79" s="9"/>
      <c r="C79" s="9"/>
      <c r="D79" s="8"/>
      <c r="E79" s="8"/>
      <c r="F79" s="10"/>
      <c r="G79" s="8"/>
      <c r="I79" s="11"/>
      <c r="J79" s="11"/>
      <c r="L79" s="11"/>
      <c r="M79" s="11"/>
    </row>
  </sheetData>
  <mergeCells count="170">
    <mergeCell ref="I70:I71"/>
    <mergeCell ref="J70:J71"/>
    <mergeCell ref="L70:L71"/>
    <mergeCell ref="M70:M71"/>
    <mergeCell ref="H68:H71"/>
    <mergeCell ref="I68:I69"/>
    <mergeCell ref="J68:J69"/>
    <mergeCell ref="K68:K71"/>
    <mergeCell ref="L68:L69"/>
    <mergeCell ref="M68:M69"/>
    <mergeCell ref="I66:I67"/>
    <mergeCell ref="J66:J67"/>
    <mergeCell ref="L66:L67"/>
    <mergeCell ref="M66:M67"/>
    <mergeCell ref="H64:H67"/>
    <mergeCell ref="I64:I65"/>
    <mergeCell ref="J64:J65"/>
    <mergeCell ref="K64:K67"/>
    <mergeCell ref="L64:L65"/>
    <mergeCell ref="M64:M65"/>
    <mergeCell ref="H60:H63"/>
    <mergeCell ref="I60:I61"/>
    <mergeCell ref="J60:J61"/>
    <mergeCell ref="K60:K63"/>
    <mergeCell ref="L60:L61"/>
    <mergeCell ref="M60:M61"/>
    <mergeCell ref="I62:I63"/>
    <mergeCell ref="J62:J63"/>
    <mergeCell ref="L62:L63"/>
    <mergeCell ref="M62:M63"/>
    <mergeCell ref="I58:I59"/>
    <mergeCell ref="J58:J59"/>
    <mergeCell ref="L58:L59"/>
    <mergeCell ref="M58:M59"/>
    <mergeCell ref="H56:H59"/>
    <mergeCell ref="I56:I57"/>
    <mergeCell ref="J56:J57"/>
    <mergeCell ref="K56:K59"/>
    <mergeCell ref="L56:L57"/>
    <mergeCell ref="M56:M57"/>
    <mergeCell ref="I54:I55"/>
    <mergeCell ref="J54:J55"/>
    <mergeCell ref="L54:L55"/>
    <mergeCell ref="M54:M55"/>
    <mergeCell ref="H52:H55"/>
    <mergeCell ref="I52:I53"/>
    <mergeCell ref="J52:J53"/>
    <mergeCell ref="K52:K55"/>
    <mergeCell ref="L52:L53"/>
    <mergeCell ref="M52:M53"/>
    <mergeCell ref="I50:I51"/>
    <mergeCell ref="J50:J51"/>
    <mergeCell ref="L50:L51"/>
    <mergeCell ref="M50:M51"/>
    <mergeCell ref="H48:H51"/>
    <mergeCell ref="I48:I49"/>
    <mergeCell ref="J48:J49"/>
    <mergeCell ref="K48:K51"/>
    <mergeCell ref="L48:L49"/>
    <mergeCell ref="M48:M49"/>
    <mergeCell ref="I46:I47"/>
    <mergeCell ref="J46:J47"/>
    <mergeCell ref="L46:L47"/>
    <mergeCell ref="M46:M47"/>
    <mergeCell ref="H44:H47"/>
    <mergeCell ref="I44:I45"/>
    <mergeCell ref="J44:J45"/>
    <mergeCell ref="K44:K47"/>
    <mergeCell ref="L44:L45"/>
    <mergeCell ref="M44:M45"/>
    <mergeCell ref="H40:H43"/>
    <mergeCell ref="I40:I41"/>
    <mergeCell ref="J40:J41"/>
    <mergeCell ref="K40:K43"/>
    <mergeCell ref="L40:L41"/>
    <mergeCell ref="M40:M41"/>
    <mergeCell ref="I42:I43"/>
    <mergeCell ref="J42:J43"/>
    <mergeCell ref="L42:L43"/>
    <mergeCell ref="M42:M43"/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M8:M9"/>
    <mergeCell ref="I10:I11"/>
    <mergeCell ref="J10:J11"/>
    <mergeCell ref="L10:L11"/>
    <mergeCell ref="M10:M11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B1:M1"/>
    <mergeCell ref="B2:M2"/>
    <mergeCell ref="B3:M3"/>
    <mergeCell ref="E5:G5"/>
    <mergeCell ref="H5:J5"/>
    <mergeCell ref="K5:M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workbookViewId="0">
      <selection activeCell="B3" sqref="B3:M3"/>
    </sheetView>
  </sheetViews>
  <sheetFormatPr defaultColWidth="50.140625" defaultRowHeight="16.5" x14ac:dyDescent="0.3"/>
  <cols>
    <col min="1" max="1" width="14.85546875" style="12" bestFit="1" customWidth="1"/>
    <col min="2" max="2" width="50.140625" style="13" customWidth="1"/>
    <col min="3" max="3" width="9.5703125" style="13" customWidth="1"/>
    <col min="4" max="4" width="9.5703125" style="12" customWidth="1"/>
    <col min="5" max="5" width="8" style="12" bestFit="1" customWidth="1"/>
    <col min="6" max="6" width="49.28515625" style="13" customWidth="1"/>
    <col min="7" max="7" width="8" style="12" bestFit="1" customWidth="1"/>
    <col min="8" max="8" width="9.140625" style="12" bestFit="1" customWidth="1"/>
    <col min="9" max="9" width="40.28515625" style="13" customWidth="1"/>
    <col min="10" max="10" width="8" style="12" bestFit="1" customWidth="1"/>
    <col min="11" max="11" width="9.140625" style="12" bestFit="1" customWidth="1"/>
    <col min="12" max="12" width="45.28515625" style="13" customWidth="1"/>
    <col min="13" max="13" width="8.5703125" style="12" customWidth="1"/>
    <col min="14" max="16384" width="50.140625" style="12"/>
  </cols>
  <sheetData>
    <row r="1" spans="1:20" s="1" customFormat="1" ht="40.5" x14ac:dyDescent="0.7">
      <c r="B1" s="2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0" s="1" customFormat="1" ht="37.5" x14ac:dyDescent="0.45">
      <c r="B2" s="3" t="s">
        <v>199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0" s="1" customFormat="1" ht="37.5" x14ac:dyDescent="0.45">
      <c r="B3" s="18" t="s">
        <v>200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0" s="5" customFormat="1" ht="20.25" x14ac:dyDescent="0.35">
      <c r="A4" s="5" t="s">
        <v>0</v>
      </c>
      <c r="C4" s="6"/>
      <c r="F4" s="14"/>
      <c r="G4" s="7"/>
      <c r="H4" s="7"/>
      <c r="I4" s="7"/>
      <c r="J4" s="7"/>
      <c r="L4" s="6"/>
    </row>
    <row r="5" spans="1:20" s="23" customFormat="1" ht="33" x14ac:dyDescent="0.6">
      <c r="A5" s="20">
        <f>COUNTA(B8:B39)</f>
        <v>32</v>
      </c>
      <c r="B5" s="21"/>
      <c r="C5" s="22"/>
      <c r="E5" s="24" t="s">
        <v>70</v>
      </c>
      <c r="F5" s="24"/>
      <c r="G5" s="24"/>
      <c r="H5" s="25" t="s">
        <v>71</v>
      </c>
      <c r="I5" s="25"/>
      <c r="J5" s="25"/>
      <c r="K5" s="24" t="s">
        <v>72</v>
      </c>
      <c r="L5" s="24"/>
      <c r="M5" s="24"/>
      <c r="S5" s="22"/>
    </row>
    <row r="6" spans="1:20" s="26" customFormat="1" ht="33" customHeight="1" x14ac:dyDescent="0.6">
      <c r="B6" s="27"/>
      <c r="C6" s="28"/>
      <c r="E6" s="29" t="s">
        <v>209</v>
      </c>
      <c r="F6" s="29"/>
      <c r="G6" s="29"/>
      <c r="H6" s="30" t="s">
        <v>210</v>
      </c>
      <c r="I6" s="30"/>
      <c r="J6" s="30"/>
      <c r="K6" s="31" t="s">
        <v>211</v>
      </c>
      <c r="L6" s="31"/>
      <c r="M6" s="31"/>
      <c r="S6" s="28"/>
    </row>
    <row r="7" spans="1:20" s="19" customFormat="1" ht="21" customHeight="1" x14ac:dyDescent="0.35">
      <c r="A7" s="32" t="s">
        <v>60</v>
      </c>
      <c r="B7" s="32"/>
      <c r="C7" s="32"/>
      <c r="D7" s="32"/>
      <c r="E7" s="34" t="s">
        <v>62</v>
      </c>
      <c r="F7" s="34" t="s">
        <v>65</v>
      </c>
      <c r="G7" s="34" t="s">
        <v>1</v>
      </c>
      <c r="H7" s="35" t="s">
        <v>61</v>
      </c>
      <c r="I7" s="34" t="s">
        <v>65</v>
      </c>
      <c r="J7" s="34" t="s">
        <v>1</v>
      </c>
      <c r="K7" s="35" t="s">
        <v>61</v>
      </c>
      <c r="L7" s="34" t="s">
        <v>65</v>
      </c>
      <c r="M7" s="34" t="s">
        <v>1</v>
      </c>
    </row>
    <row r="8" spans="1:20" s="36" customFormat="1" ht="21.75" customHeight="1" x14ac:dyDescent="0.35">
      <c r="A8" s="36">
        <v>1</v>
      </c>
      <c r="B8" s="37" t="s">
        <v>201</v>
      </c>
      <c r="C8" s="20"/>
      <c r="E8" s="36">
        <f>IF(D8&lt;=$B$5,[1]Randon_Number!A3,HLOOKUP($A$5,[1]Randon_Number!$E$2:$BQ$258,[1]Draw_Sheet!E7+1,FALSE))</f>
        <v>1</v>
      </c>
      <c r="F8" s="38" t="str">
        <f>VLOOKUP($E8,$A$8:$B$98,2,FALSE)</f>
        <v>Colaiste Eamann Ris, Callan</v>
      </c>
      <c r="G8" s="39"/>
      <c r="H8" s="40">
        <v>1</v>
      </c>
      <c r="I8" s="41" t="str">
        <f>IF($E8=0,F9,IF($G8=$G9,"",IF($G8&gt;$G9,F8,F9)))</f>
        <v/>
      </c>
      <c r="J8" s="42"/>
      <c r="K8" s="40">
        <v>1</v>
      </c>
      <c r="L8" s="41" t="str">
        <f>IF($J8=$J10,"",IF($J8&gt;$J10,I8,I10))</f>
        <v/>
      </c>
      <c r="M8" s="42"/>
    </row>
    <row r="9" spans="1:20" s="36" customFormat="1" ht="21.75" customHeight="1" x14ac:dyDescent="0.35">
      <c r="A9" s="36">
        <v>2</v>
      </c>
      <c r="B9" s="43" t="s">
        <v>126</v>
      </c>
      <c r="C9" s="20"/>
      <c r="E9" s="36">
        <f>IF(D9&lt;=$B$5,[1]Randon_Number!A4,HLOOKUP($A$5,[1]Randon_Number!$E$2:$BQ$258,[1]Draw_Sheet!E8+1,FALSE))</f>
        <v>2</v>
      </c>
      <c r="F9" s="38" t="str">
        <f>VLOOKUP($E9,$A$8:$B$98,2,FALSE)</f>
        <v>Colaiste Eoin, Hacketstown</v>
      </c>
      <c r="G9" s="39"/>
      <c r="H9" s="40"/>
      <c r="I9" s="41"/>
      <c r="J9" s="42"/>
      <c r="K9" s="40"/>
      <c r="L9" s="41"/>
      <c r="M9" s="42"/>
    </row>
    <row r="10" spans="1:20" s="36" customFormat="1" ht="21.75" customHeight="1" x14ac:dyDescent="0.35">
      <c r="A10" s="36">
        <v>3</v>
      </c>
      <c r="B10" s="37" t="s">
        <v>170</v>
      </c>
      <c r="C10" s="20"/>
      <c r="E10" s="36">
        <f>IF(D10&lt;=$B$5,[1]Randon_Number!A5,HLOOKUP($A$5,[1]Randon_Number!$E$2:$BQ$258,[1]Draw_Sheet!E9+1,FALSE))</f>
        <v>3</v>
      </c>
      <c r="F10" s="38" t="str">
        <f>VLOOKUP($E10,$A$8:$B$98,2,FALSE)</f>
        <v>Roscrea C.C.</v>
      </c>
      <c r="G10" s="39"/>
      <c r="H10" s="40"/>
      <c r="I10" s="41" t="str">
        <f>IF($E10=0,F11,IF($G10=$G11,"",IF($G10&gt;$G11,F10,F11)))</f>
        <v/>
      </c>
      <c r="J10" s="42"/>
      <c r="K10" s="40"/>
      <c r="L10" s="41" t="str">
        <f>IF($J12=$J14,"",IF($J12&gt;$J14,I12,I14))</f>
        <v/>
      </c>
      <c r="M10" s="42"/>
    </row>
    <row r="11" spans="1:20" s="36" customFormat="1" ht="20.25" x14ac:dyDescent="0.35">
      <c r="A11" s="36">
        <v>4</v>
      </c>
      <c r="B11" s="38" t="s">
        <v>110</v>
      </c>
      <c r="C11" s="20"/>
      <c r="E11" s="36">
        <f>IF(D11&lt;=$B$5,[1]Randon_Number!A6,HLOOKUP($A$5,[1]Randon_Number!$E$2:$BQ$258,[1]Draw_Sheet!E10+1,FALSE))</f>
        <v>4</v>
      </c>
      <c r="F11" s="38" t="str">
        <f>VLOOKUP($E11,$A$8:$B$98,2,FALSE)</f>
        <v>Ard Scoil Chiarain, Clara</v>
      </c>
      <c r="G11" s="39"/>
      <c r="H11" s="40"/>
      <c r="I11" s="41"/>
      <c r="J11" s="42"/>
      <c r="K11" s="40"/>
      <c r="L11" s="41"/>
      <c r="M11" s="42"/>
    </row>
    <row r="12" spans="1:20" s="36" customFormat="1" ht="20.25" x14ac:dyDescent="0.35">
      <c r="A12" s="36">
        <v>5</v>
      </c>
      <c r="B12" s="65" t="s">
        <v>12</v>
      </c>
      <c r="C12" s="20"/>
      <c r="E12" s="36">
        <f>IF(D12&lt;=$B$5,[1]Randon_Number!A7,HLOOKUP($A$5,[1]Randon_Number!$E$2:$BQ$258,[1]Draw_Sheet!E11+1,FALSE))</f>
        <v>5</v>
      </c>
      <c r="F12" s="38" t="str">
        <f>VLOOKUP($E12,$A$8:$B$98,2,FALSE)</f>
        <v>Scoil Mhuire, Strokestown</v>
      </c>
      <c r="G12" s="39"/>
      <c r="H12" s="40">
        <v>2</v>
      </c>
      <c r="I12" s="41" t="str">
        <f>IF($E12=0,F13,IF($G12=$G13,"",IF($G12&gt;$G13,F12,F13)))</f>
        <v/>
      </c>
      <c r="J12" s="42"/>
      <c r="K12" s="40">
        <v>2</v>
      </c>
      <c r="L12" s="41" t="str">
        <f>IF($J16=$J18,"",IF($J16&gt;$J18,I16,I18))</f>
        <v/>
      </c>
      <c r="M12" s="42"/>
      <c r="O12" s="44"/>
      <c r="P12" s="44"/>
      <c r="Q12" s="44"/>
      <c r="R12" s="44"/>
      <c r="S12" s="44"/>
      <c r="T12" s="45"/>
    </row>
    <row r="13" spans="1:20" s="36" customFormat="1" ht="20.25" x14ac:dyDescent="0.35">
      <c r="A13" s="36">
        <v>6</v>
      </c>
      <c r="B13" s="38" t="s">
        <v>118</v>
      </c>
      <c r="C13" s="20"/>
      <c r="E13" s="36">
        <f>IF(D13&lt;=$B$5,[1]Randon_Number!A8,HLOOKUP($A$5,[1]Randon_Number!$E$2:$BQ$258,[1]Draw_Sheet!E12+1,FALSE))</f>
        <v>6</v>
      </c>
      <c r="F13" s="52" t="str">
        <f>VLOOKUP($E13,$A$8:$B$98,2,FALSE)</f>
        <v>Gaelcholaiste Chill Dara, Naas</v>
      </c>
      <c r="G13" s="39"/>
      <c r="H13" s="40"/>
      <c r="I13" s="41"/>
      <c r="J13" s="42"/>
      <c r="K13" s="40"/>
      <c r="L13" s="41"/>
      <c r="M13" s="42"/>
      <c r="O13" s="44"/>
      <c r="P13" s="44"/>
      <c r="Q13" s="44"/>
      <c r="R13" s="44"/>
      <c r="S13" s="44"/>
      <c r="T13" s="45"/>
    </row>
    <row r="14" spans="1:20" s="36" customFormat="1" ht="20.25" x14ac:dyDescent="0.35">
      <c r="A14" s="36">
        <v>7</v>
      </c>
      <c r="B14" s="37" t="s">
        <v>202</v>
      </c>
      <c r="C14" s="20"/>
      <c r="E14" s="36">
        <f>IF(D14&lt;=$B$5,[1]Randon_Number!A9,HLOOKUP($A$5,[1]Randon_Number!$E$2:$BQ$258,[1]Draw_Sheet!E13+1,FALSE))</f>
        <v>7</v>
      </c>
      <c r="F14" s="38" t="str">
        <f>VLOOKUP($E14,$A$8:$B$98,2,FALSE)</f>
        <v>Celbridge C.S.</v>
      </c>
      <c r="G14" s="39"/>
      <c r="H14" s="40"/>
      <c r="I14" s="41" t="str">
        <f>IF($E14=0,F15,IF($G14=$G15,"",IF($G14&gt;$G15,F14,F15)))</f>
        <v/>
      </c>
      <c r="J14" s="42"/>
      <c r="K14" s="40"/>
      <c r="L14" s="41" t="str">
        <f>IF($J20=$J22,"",IF($J20&gt;$J22,I20,I22))</f>
        <v/>
      </c>
      <c r="M14" s="42"/>
      <c r="O14" s="44"/>
      <c r="P14" s="44"/>
      <c r="Q14" s="44"/>
      <c r="R14" s="44"/>
      <c r="S14" s="44"/>
      <c r="T14" s="45"/>
    </row>
    <row r="15" spans="1:20" s="36" customFormat="1" ht="20.25" x14ac:dyDescent="0.35">
      <c r="A15" s="36">
        <v>8</v>
      </c>
      <c r="B15" s="37" t="s">
        <v>43</v>
      </c>
      <c r="C15" s="20"/>
      <c r="E15" s="36">
        <f>IF(D15&lt;=$B$5,[1]Randon_Number!A10,HLOOKUP($A$5,[1]Randon_Number!$E$2:$BQ$258,[1]Draw_Sheet!E14+1,FALSE))</f>
        <v>8</v>
      </c>
      <c r="F15" s="38" t="str">
        <f>VLOOKUP($E15,$A$8:$B$98,2,FALSE)</f>
        <v>St. Kevin's C.C., Clondalkin</v>
      </c>
      <c r="G15" s="39"/>
      <c r="H15" s="40"/>
      <c r="I15" s="41"/>
      <c r="J15" s="42"/>
      <c r="K15" s="40"/>
      <c r="L15" s="41"/>
      <c r="M15" s="42"/>
      <c r="O15" s="44"/>
      <c r="P15" s="44"/>
      <c r="Q15" s="44"/>
      <c r="R15" s="44"/>
      <c r="S15" s="44"/>
      <c r="T15" s="45"/>
    </row>
    <row r="16" spans="1:20" s="36" customFormat="1" ht="20.25" x14ac:dyDescent="0.35">
      <c r="A16" s="36">
        <v>9</v>
      </c>
      <c r="B16" s="43" t="s">
        <v>54</v>
      </c>
      <c r="C16" s="20"/>
      <c r="E16" s="36">
        <f>IF(D16&lt;=$B$5,[1]Randon_Number!A11,HLOOKUP($A$5,[1]Randon_Number!$E$2:$BQ$258,[1]Draw_Sheet!E15+1,FALSE))</f>
        <v>9</v>
      </c>
      <c r="F16" s="38" t="str">
        <f>VLOOKUP($E16,$A$8:$B$98,2,FALSE)</f>
        <v>Rockbrook Park School</v>
      </c>
      <c r="G16" s="39"/>
      <c r="H16" s="40">
        <v>3</v>
      </c>
      <c r="I16" s="41" t="str">
        <f>IF($E16=0,F17,IF($G16=$G17,"",IF($G16&gt;$G17,F16,F17)))</f>
        <v/>
      </c>
      <c r="J16" s="42"/>
      <c r="K16" s="40">
        <v>3</v>
      </c>
      <c r="L16" s="41" t="str">
        <f>IF($J24=$J26,"",IF($J24&gt;$J26,I24,I26))</f>
        <v/>
      </c>
      <c r="M16" s="42"/>
      <c r="N16" s="46"/>
      <c r="O16" s="47"/>
      <c r="P16" s="47"/>
      <c r="Q16" s="47"/>
      <c r="R16" s="47"/>
      <c r="S16" s="47"/>
      <c r="T16" s="45"/>
    </row>
    <row r="17" spans="1:19" s="36" customFormat="1" ht="20.25" x14ac:dyDescent="0.35">
      <c r="A17" s="36">
        <v>10</v>
      </c>
      <c r="B17" s="37" t="s">
        <v>112</v>
      </c>
      <c r="C17" s="20"/>
      <c r="E17" s="36">
        <f>IF(D17&lt;=$B$5,[1]Randon_Number!A12,HLOOKUP($A$5,[1]Randon_Number!$E$2:$BQ$258,[1]Draw_Sheet!E16+1,FALSE))</f>
        <v>10</v>
      </c>
      <c r="F17" s="38" t="str">
        <f>VLOOKUP($E17,$A$8:$B$98,2,FALSE)</f>
        <v>James Street CBS</v>
      </c>
      <c r="G17" s="39"/>
      <c r="H17" s="40"/>
      <c r="I17" s="41"/>
      <c r="J17" s="42"/>
      <c r="K17" s="40"/>
      <c r="L17" s="41"/>
      <c r="M17" s="42"/>
      <c r="N17" s="46"/>
      <c r="O17" s="48"/>
      <c r="P17" s="48"/>
      <c r="Q17" s="48"/>
      <c r="R17" s="48"/>
      <c r="S17" s="48"/>
    </row>
    <row r="18" spans="1:19" s="36" customFormat="1" ht="20.25" x14ac:dyDescent="0.35">
      <c r="A18" s="36">
        <v>11</v>
      </c>
      <c r="B18" s="49" t="s">
        <v>114</v>
      </c>
      <c r="C18" s="20"/>
      <c r="E18" s="36">
        <f>IF(D18&lt;=$B$5,[1]Randon_Number!A13,HLOOKUP($A$5,[1]Randon_Number!$E$2:$BQ$258,[1]Draw_Sheet!E17+1,FALSE))</f>
        <v>11</v>
      </c>
      <c r="F18" s="38" t="str">
        <f>VLOOKUP($E18,$A$8:$B$98,2,FALSE)</f>
        <v>St. Kevin's College, Crumlin</v>
      </c>
      <c r="G18" s="39"/>
      <c r="H18" s="40"/>
      <c r="I18" s="41" t="str">
        <f>IF($E18=0,F19,IF($G18=$G19,"",IF($G18&gt;$G19,F18,F19)))</f>
        <v/>
      </c>
      <c r="J18" s="42"/>
      <c r="K18" s="40"/>
      <c r="L18" s="41" t="str">
        <f>IF($J28=$J30,"",IF($J28&gt;$J30,I28,I30))</f>
        <v/>
      </c>
      <c r="M18" s="42"/>
      <c r="N18" s="46"/>
      <c r="O18" s="48"/>
      <c r="P18" s="48"/>
      <c r="Q18" s="48"/>
      <c r="R18" s="48"/>
      <c r="S18" s="48"/>
    </row>
    <row r="19" spans="1:19" s="36" customFormat="1" ht="20.25" x14ac:dyDescent="0.35">
      <c r="A19" s="36">
        <v>12</v>
      </c>
      <c r="B19" s="49" t="s">
        <v>116</v>
      </c>
      <c r="C19" s="20"/>
      <c r="E19" s="36">
        <f>IF(D19&lt;=$B$5,[1]Randon_Number!A14,HLOOKUP($A$5,[1]Randon_Number!$E$2:$BQ$258,[1]Draw_Sheet!E18+1,FALSE))</f>
        <v>12</v>
      </c>
      <c r="F19" s="38" t="str">
        <f>VLOOKUP($E19,$A$8:$B$98,2,FALSE)</f>
        <v>St. Kilian's D.S.D., Clonskeagh</v>
      </c>
      <c r="G19" s="39"/>
      <c r="H19" s="40"/>
      <c r="I19" s="41"/>
      <c r="J19" s="42"/>
      <c r="K19" s="40"/>
      <c r="L19" s="41"/>
      <c r="M19" s="42"/>
      <c r="N19" s="46"/>
      <c r="O19" s="48"/>
      <c r="P19" s="48"/>
      <c r="Q19" s="48"/>
      <c r="R19" s="48"/>
      <c r="S19" s="48"/>
    </row>
    <row r="20" spans="1:19" s="36" customFormat="1" ht="20.25" x14ac:dyDescent="0.35">
      <c r="A20" s="36">
        <v>13</v>
      </c>
      <c r="B20" s="37" t="s">
        <v>117</v>
      </c>
      <c r="C20" s="20"/>
      <c r="E20" s="36">
        <f>IF(D20&lt;=$B$5,[1]Randon_Number!A15,HLOOKUP($A$5,[1]Randon_Number!$E$2:$BQ$258,[1]Draw_Sheet!E19+1,FALSE))</f>
        <v>13</v>
      </c>
      <c r="F20" s="38" t="str">
        <f>VLOOKUP($E20,$A$8:$B$98,2,FALSE)</f>
        <v>St. Laurence's College, Loughlinstown</v>
      </c>
      <c r="G20" s="39"/>
      <c r="H20" s="40">
        <v>4</v>
      </c>
      <c r="I20" s="41" t="str">
        <f>IF($E20=0,F21,IF($G20=$G21,"",IF($G20&gt;$G21,F20,F21)))</f>
        <v/>
      </c>
      <c r="J20" s="42"/>
      <c r="K20" s="40">
        <v>4</v>
      </c>
      <c r="L20" s="41"/>
      <c r="M20" s="42"/>
      <c r="N20" s="46"/>
      <c r="O20" s="48"/>
      <c r="P20" s="48"/>
      <c r="Q20" s="48"/>
      <c r="R20" s="48"/>
      <c r="S20" s="48"/>
    </row>
    <row r="21" spans="1:19" s="36" customFormat="1" ht="20.25" x14ac:dyDescent="0.35">
      <c r="A21" s="36">
        <v>14</v>
      </c>
      <c r="B21" s="37" t="s">
        <v>142</v>
      </c>
      <c r="C21" s="20"/>
      <c r="E21" s="36">
        <f>IF(D21&lt;=$B$5,[1]Randon_Number!A16,HLOOKUP($A$5,[1]Randon_Number!$E$2:$BQ$258,[1]Draw_Sheet!E20+1,FALSE))</f>
        <v>14</v>
      </c>
      <c r="F21" s="38" t="str">
        <f>VLOOKUP($E21,$A$8:$B$98,2,FALSE)</f>
        <v>Our Lady of Mercy S.S., Drimnagh</v>
      </c>
      <c r="G21" s="39"/>
      <c r="H21" s="40"/>
      <c r="I21" s="41"/>
      <c r="J21" s="42"/>
      <c r="K21" s="40"/>
      <c r="L21" s="41"/>
      <c r="M21" s="42"/>
      <c r="N21" s="46"/>
      <c r="O21" s="48"/>
      <c r="P21" s="48"/>
      <c r="Q21" s="48"/>
      <c r="R21" s="48"/>
      <c r="S21" s="48"/>
    </row>
    <row r="22" spans="1:19" s="36" customFormat="1" ht="20.25" x14ac:dyDescent="0.35">
      <c r="A22" s="36">
        <v>15</v>
      </c>
      <c r="B22" s="37" t="s">
        <v>122</v>
      </c>
      <c r="C22" s="20"/>
      <c r="E22" s="36">
        <f>IF(D22&lt;=$B$5,[1]Randon_Number!A17,HLOOKUP($A$5,[1]Randon_Number!$E$2:$BQ$258,[1]Draw_Sheet!E21+1,FALSE))</f>
        <v>15</v>
      </c>
      <c r="F22" s="38" t="str">
        <f>VLOOKUP($E22,$A$8:$B$98,2,FALSE)</f>
        <v>Gaelcholaiste na Mara, Arklow</v>
      </c>
      <c r="G22" s="39"/>
      <c r="H22" s="40"/>
      <c r="I22" s="41" t="str">
        <f>IF($E22=0,F23,IF($G22=$G23,"",IF($G22&gt;$G23,F22,F23)))</f>
        <v/>
      </c>
      <c r="J22" s="42"/>
      <c r="K22" s="40"/>
      <c r="L22" s="41"/>
      <c r="M22" s="42"/>
      <c r="N22" s="46"/>
      <c r="O22" s="48"/>
      <c r="P22" s="48"/>
      <c r="Q22" s="48"/>
      <c r="R22" s="48"/>
      <c r="S22" s="48"/>
    </row>
    <row r="23" spans="1:19" s="36" customFormat="1" ht="20.25" x14ac:dyDescent="0.35">
      <c r="A23" s="36">
        <v>16</v>
      </c>
      <c r="B23" s="37" t="s">
        <v>186</v>
      </c>
      <c r="C23" s="20"/>
      <c r="E23" s="36">
        <f>IF(D23&lt;=$B$5,[1]Randon_Number!A18,HLOOKUP($A$5,[1]Randon_Number!$E$2:$BQ$258,[1]Draw_Sheet!E22+1,FALSE))</f>
        <v>16</v>
      </c>
      <c r="F23" s="38" t="str">
        <f>VLOOKUP($E23,$A$8:$B$98,2,FALSE)</f>
        <v>Dublin Oak Academy, Bray</v>
      </c>
      <c r="G23" s="39"/>
      <c r="H23" s="40"/>
      <c r="I23" s="41"/>
      <c r="J23" s="42"/>
      <c r="K23" s="40"/>
      <c r="L23" s="41"/>
      <c r="M23" s="42"/>
      <c r="N23" s="46"/>
      <c r="O23" s="48"/>
      <c r="P23" s="48"/>
      <c r="Q23" s="48"/>
      <c r="R23" s="48"/>
      <c r="S23" s="48"/>
    </row>
    <row r="24" spans="1:19" s="36" customFormat="1" ht="20.25" x14ac:dyDescent="0.35">
      <c r="A24" s="36">
        <v>17</v>
      </c>
      <c r="B24" s="37" t="s">
        <v>203</v>
      </c>
      <c r="C24" s="20"/>
      <c r="E24" s="36">
        <f>IF(D24&lt;=$B$5,[1]Randon_Number!A19,HLOOKUP($A$5,[1]Randon_Number!$E$2:$BQ$258,[1]Draw_Sheet!E23+1,FALSE))</f>
        <v>17</v>
      </c>
      <c r="F24" s="38" t="str">
        <f>VLOOKUP($E24,$A$8:$B$98,2,FALSE)</f>
        <v>St. Kilian's C.S., Bray</v>
      </c>
      <c r="G24" s="39"/>
      <c r="H24" s="40">
        <v>5</v>
      </c>
      <c r="I24" s="41" t="str">
        <f>IF($E24=0,F25,IF($G24=$G25,"",IF($G24&gt;$G25,F24,F25)))</f>
        <v/>
      </c>
      <c r="J24" s="42"/>
      <c r="K24" s="40">
        <v>5</v>
      </c>
      <c r="L24" s="41"/>
      <c r="M24" s="42"/>
      <c r="N24" s="46"/>
      <c r="O24" s="48"/>
      <c r="P24" s="48"/>
      <c r="Q24" s="48"/>
      <c r="R24" s="48"/>
      <c r="S24" s="48"/>
    </row>
    <row r="25" spans="1:19" s="36" customFormat="1" ht="20.25" x14ac:dyDescent="0.35">
      <c r="A25" s="36">
        <v>18</v>
      </c>
      <c r="B25" s="37" t="s">
        <v>204</v>
      </c>
      <c r="C25" s="20"/>
      <c r="E25" s="36">
        <f>IF(D25&lt;=$B$5,[1]Randon_Number!A20,HLOOKUP($A$5,[1]Randon_Number!$E$2:$BQ$258,[1]Draw_Sheet!E24+1,FALSE))</f>
        <v>18</v>
      </c>
      <c r="F25" s="38" t="str">
        <f>VLOOKUP($E25,$A$8:$B$98,2,FALSE)</f>
        <v>St. David's Holy Faith S.S., Greystones</v>
      </c>
      <c r="G25" s="39"/>
      <c r="H25" s="40"/>
      <c r="I25" s="41"/>
      <c r="J25" s="42"/>
      <c r="K25" s="40"/>
      <c r="L25" s="41"/>
      <c r="M25" s="42"/>
      <c r="N25" s="46"/>
      <c r="O25" s="48"/>
      <c r="P25" s="48"/>
      <c r="Q25" s="48"/>
      <c r="R25" s="48"/>
      <c r="S25" s="48"/>
    </row>
    <row r="26" spans="1:19" s="36" customFormat="1" ht="20.25" x14ac:dyDescent="0.35">
      <c r="A26" s="36">
        <v>19</v>
      </c>
      <c r="B26" s="38" t="s">
        <v>127</v>
      </c>
      <c r="C26" s="20"/>
      <c r="E26" s="36">
        <f>IF(D26&lt;=$B$5,[1]Randon_Number!A21,HLOOKUP($A$5,[1]Randon_Number!$E$2:$BQ$258,[1]Draw_Sheet!E25+1,FALSE))</f>
        <v>19</v>
      </c>
      <c r="F26" s="38" t="str">
        <f>VLOOKUP($E26,$A$8:$B$98,2,FALSE)</f>
        <v>Colaiste Lorcain, Castledermot</v>
      </c>
      <c r="G26" s="39"/>
      <c r="H26" s="40"/>
      <c r="I26" s="41" t="str">
        <f>IF($E26=0,F27,IF($G26=$G27,"",IF($G26&gt;$G27,F26,F27)))</f>
        <v/>
      </c>
      <c r="J26" s="42"/>
      <c r="K26" s="40"/>
      <c r="L26" s="41"/>
      <c r="M26" s="42"/>
      <c r="N26" s="46"/>
      <c r="O26" s="48"/>
      <c r="P26" s="48"/>
      <c r="Q26" s="48"/>
      <c r="R26" s="48"/>
      <c r="S26" s="48"/>
    </row>
    <row r="27" spans="1:19" s="36" customFormat="1" ht="20.25" x14ac:dyDescent="0.35">
      <c r="A27" s="36">
        <v>20</v>
      </c>
      <c r="B27" s="37" t="s">
        <v>155</v>
      </c>
      <c r="C27" s="20"/>
      <c r="E27" s="36">
        <f>IF(D27&lt;=$B$5,[1]Randon_Number!A22,HLOOKUP($A$5,[1]Randon_Number!$E$2:$BQ$258,[1]Draw_Sheet!E26+1,FALSE))</f>
        <v>20</v>
      </c>
      <c r="F27" s="38" t="str">
        <f>VLOOKUP($E27,$A$8:$B$98,2,FALSE)</f>
        <v>Grennan College, Thomastown</v>
      </c>
      <c r="G27" s="39"/>
      <c r="H27" s="40"/>
      <c r="I27" s="41"/>
      <c r="J27" s="42"/>
      <c r="K27" s="40"/>
      <c r="L27" s="41"/>
      <c r="M27" s="42"/>
      <c r="N27" s="46"/>
      <c r="O27" s="48"/>
      <c r="P27" s="48"/>
      <c r="Q27" s="48"/>
      <c r="R27" s="48"/>
      <c r="S27" s="48"/>
    </row>
    <row r="28" spans="1:19" s="36" customFormat="1" ht="20.25" x14ac:dyDescent="0.35">
      <c r="A28" s="36">
        <v>21</v>
      </c>
      <c r="B28" s="37" t="s">
        <v>125</v>
      </c>
      <c r="C28" s="20"/>
      <c r="E28" s="36">
        <f>IF(D28&lt;=$B$5,[1]Randon_Number!A23,HLOOKUP($A$5,[1]Randon_Number!$E$2:$BQ$258,[1]Draw_Sheet!E27+1,FALSE))</f>
        <v>21</v>
      </c>
      <c r="F28" s="38" t="str">
        <f>VLOOKUP($E28,$A$8:$B$98,2,FALSE)</f>
        <v>Colaiste an Atha, Kilmuckridge</v>
      </c>
      <c r="G28" s="39"/>
      <c r="H28" s="40">
        <v>6</v>
      </c>
      <c r="I28" s="41" t="str">
        <f>IF($E28=0,F29,IF($G28=$G29,"",IF($G28&gt;$G29,F28,F29)))</f>
        <v/>
      </c>
      <c r="J28" s="42"/>
      <c r="K28" s="40">
        <v>6</v>
      </c>
      <c r="L28" s="41"/>
      <c r="M28" s="42"/>
      <c r="N28" s="46"/>
      <c r="O28" s="48"/>
      <c r="P28" s="48"/>
      <c r="Q28" s="48"/>
      <c r="R28" s="48"/>
      <c r="S28" s="48"/>
    </row>
    <row r="29" spans="1:19" s="36" customFormat="1" ht="20.25" x14ac:dyDescent="0.35">
      <c r="A29" s="36">
        <v>22</v>
      </c>
      <c r="B29" s="61" t="s">
        <v>208</v>
      </c>
      <c r="C29" s="20"/>
      <c r="E29" s="36">
        <f>IF(D29&lt;=$B$5,[1]Randon_Number!A24,HLOOKUP($A$5,[1]Randon_Number!$E$2:$BQ$258,[1]Draw_Sheet!E28+1,FALSE))</f>
        <v>22</v>
      </c>
      <c r="F29" s="50" t="str">
        <f>VLOOKUP($E29,$A$8:$B$98,2,FALSE)</f>
        <v>CBS New Ross/Enniscorthy V.C.</v>
      </c>
      <c r="G29" s="39"/>
      <c r="H29" s="40"/>
      <c r="I29" s="41"/>
      <c r="J29" s="42"/>
      <c r="K29" s="40"/>
      <c r="L29" s="41"/>
      <c r="M29" s="42"/>
      <c r="N29" s="46"/>
      <c r="O29" s="48"/>
      <c r="P29" s="48"/>
      <c r="Q29" s="48"/>
      <c r="R29" s="48"/>
      <c r="S29" s="48"/>
    </row>
    <row r="30" spans="1:19" s="36" customFormat="1" ht="20.25" x14ac:dyDescent="0.35">
      <c r="A30" s="36">
        <v>23</v>
      </c>
      <c r="B30" s="37" t="s">
        <v>187</v>
      </c>
      <c r="C30" s="20"/>
      <c r="E30" s="36">
        <f>IF(D30&lt;=$B$5,[1]Randon_Number!A25,HLOOKUP($A$5,[1]Randon_Number!$E$2:$BQ$258,[1]Draw_Sheet!E29+1,FALSE))</f>
        <v>23</v>
      </c>
      <c r="F30" s="38" t="str">
        <f>VLOOKUP($E30,$A$8:$B$98,2,FALSE)</f>
        <v>Gaelcholaiste Cheatharlach</v>
      </c>
      <c r="G30" s="39"/>
      <c r="H30" s="40"/>
      <c r="I30" s="41" t="str">
        <f>IF($E30=0,F31,IF($G30=$G31,"",IF($G30&gt;$G31,F30,F31)))</f>
        <v/>
      </c>
      <c r="J30" s="42"/>
      <c r="K30" s="40"/>
      <c r="L30" s="41"/>
      <c r="M30" s="42"/>
      <c r="N30" s="46"/>
      <c r="O30" s="48"/>
      <c r="P30" s="48"/>
      <c r="Q30" s="48"/>
      <c r="R30" s="48"/>
      <c r="S30" s="48"/>
    </row>
    <row r="31" spans="1:19" s="36" customFormat="1" ht="20.25" x14ac:dyDescent="0.35">
      <c r="A31" s="36">
        <v>24</v>
      </c>
      <c r="B31" s="37" t="s">
        <v>34</v>
      </c>
      <c r="C31" s="20"/>
      <c r="E31" s="36">
        <f>IF(D31&lt;=$B$5,[1]Randon_Number!A26,HLOOKUP($A$5,[1]Randon_Number!$E$2:$BQ$258,[1]Draw_Sheet!E30+1,FALSE))</f>
        <v>24</v>
      </c>
      <c r="F31" s="38" t="str">
        <f>VLOOKUP($E31,$A$8:$B$98,2,FALSE)</f>
        <v>Larkin C.C.</v>
      </c>
      <c r="G31" s="39"/>
      <c r="H31" s="40"/>
      <c r="I31" s="41"/>
      <c r="J31" s="42"/>
      <c r="K31" s="40"/>
      <c r="L31" s="41"/>
      <c r="M31" s="42"/>
      <c r="N31" s="46"/>
      <c r="O31" s="48"/>
      <c r="P31" s="48"/>
      <c r="Q31" s="48"/>
      <c r="R31" s="48"/>
      <c r="S31" s="48"/>
    </row>
    <row r="32" spans="1:19" s="36" customFormat="1" ht="21.75" customHeight="1" x14ac:dyDescent="0.35">
      <c r="A32" s="36">
        <v>25</v>
      </c>
      <c r="B32" s="37" t="s">
        <v>138</v>
      </c>
      <c r="C32" s="20"/>
      <c r="E32" s="36">
        <f>IF(D32&lt;=$B$5,[1]Randon_Number!A27,HLOOKUP($A$5,[1]Randon_Number!$E$2:$BQ$258,[1]Draw_Sheet!E31+1,FALSE))</f>
        <v>25</v>
      </c>
      <c r="F32" s="38" t="str">
        <f>VLOOKUP($E32,$A$8:$B$98,2,FALSE)</f>
        <v>O'Connell's School</v>
      </c>
      <c r="G32" s="39"/>
      <c r="H32" s="40">
        <v>7</v>
      </c>
      <c r="I32" s="41" t="str">
        <f>IF($E32=0,F33,IF($G32=$G33,"",IF($G32&gt;$G33,F32,F33)))</f>
        <v/>
      </c>
      <c r="J32" s="42"/>
      <c r="K32" s="40">
        <v>7</v>
      </c>
      <c r="L32" s="41"/>
      <c r="M32" s="42"/>
      <c r="N32" s="46"/>
      <c r="O32" s="48"/>
      <c r="P32" s="48"/>
      <c r="Q32" s="48"/>
      <c r="R32" s="48"/>
      <c r="S32" s="48"/>
    </row>
    <row r="33" spans="1:19" s="36" customFormat="1" ht="21.75" customHeight="1" x14ac:dyDescent="0.35">
      <c r="A33" s="36">
        <v>26</v>
      </c>
      <c r="B33" s="37" t="s">
        <v>180</v>
      </c>
      <c r="C33" s="20"/>
      <c r="E33" s="36">
        <f>IF(D33&lt;=$B$5,[1]Randon_Number!A28,HLOOKUP($A$5,[1]Randon_Number!$E$2:$BQ$258,[1]Draw_Sheet!E32+1,FALSE))</f>
        <v>26</v>
      </c>
      <c r="F33" s="38" t="str">
        <f>VLOOKUP($E33,$A$8:$B$98,2,FALSE)</f>
        <v>St. Patrick's Cathedral G.S.</v>
      </c>
      <c r="G33" s="39"/>
      <c r="H33" s="40"/>
      <c r="I33" s="41"/>
      <c r="J33" s="42"/>
      <c r="K33" s="40"/>
      <c r="L33" s="41"/>
      <c r="M33" s="42"/>
      <c r="N33" s="46"/>
      <c r="O33" s="48"/>
      <c r="P33" s="48"/>
      <c r="Q33" s="48"/>
      <c r="R33" s="48"/>
      <c r="S33" s="48"/>
    </row>
    <row r="34" spans="1:19" s="36" customFormat="1" ht="20.25" x14ac:dyDescent="0.35">
      <c r="A34" s="36">
        <v>27</v>
      </c>
      <c r="B34" s="37" t="s">
        <v>36</v>
      </c>
      <c r="C34" s="20"/>
      <c r="E34" s="36">
        <f>IF(D34&lt;=$B$5,[1]Randon_Number!A29,HLOOKUP($A$5,[1]Randon_Number!$E$2:$BQ$258,[1]Draw_Sheet!E33+1,FALSE))</f>
        <v>27</v>
      </c>
      <c r="F34" s="38" t="str">
        <f>VLOOKUP($E34,$A$8:$B$98,2,FALSE)</f>
        <v>Donahies C.S.</v>
      </c>
      <c r="G34" s="39"/>
      <c r="H34" s="40"/>
      <c r="I34" s="41" t="str">
        <f>IF($E34=0,F35,IF($G34=$G35,"",IF($G34&gt;$G35,F34,F35)))</f>
        <v/>
      </c>
      <c r="J34" s="42"/>
      <c r="K34" s="40"/>
      <c r="L34" s="41"/>
      <c r="M34" s="42"/>
      <c r="N34" s="46"/>
      <c r="O34" s="48"/>
      <c r="P34" s="48"/>
      <c r="Q34" s="48"/>
      <c r="R34" s="48"/>
      <c r="S34" s="48"/>
    </row>
    <row r="35" spans="1:19" s="36" customFormat="1" ht="20.25" x14ac:dyDescent="0.35">
      <c r="A35" s="36">
        <v>28</v>
      </c>
      <c r="B35" s="37" t="s">
        <v>132</v>
      </c>
      <c r="C35" s="20"/>
      <c r="E35" s="36">
        <f>IF(D35&lt;=$B$5,[1]Randon_Number!A30,HLOOKUP($A$5,[1]Randon_Number!$E$2:$BQ$258,[1]Draw_Sheet!E34+1,FALSE))</f>
        <v>28</v>
      </c>
      <c r="F35" s="38" t="str">
        <f>VLOOKUP($E35,$A$8:$B$98,2,FALSE)</f>
        <v>Trinity C.S., Ballymun</v>
      </c>
      <c r="G35" s="39"/>
      <c r="H35" s="40"/>
      <c r="I35" s="41"/>
      <c r="J35" s="42"/>
      <c r="K35" s="40"/>
      <c r="L35" s="41"/>
      <c r="M35" s="42"/>
      <c r="N35" s="46"/>
      <c r="O35" s="48"/>
      <c r="P35" s="48"/>
      <c r="Q35" s="48"/>
      <c r="R35" s="48"/>
      <c r="S35" s="48"/>
    </row>
    <row r="36" spans="1:19" s="36" customFormat="1" ht="20.25" x14ac:dyDescent="0.35">
      <c r="A36" s="36">
        <v>29</v>
      </c>
      <c r="B36" s="37" t="s">
        <v>205</v>
      </c>
      <c r="C36" s="20"/>
      <c r="E36" s="36">
        <f>IF(D36&lt;=$B$5,[1]Randon_Number!A31,HLOOKUP($A$5,[1]Randon_Number!$E$2:$BQ$258,[1]Draw_Sheet!E35+1,FALSE))</f>
        <v>29</v>
      </c>
      <c r="F36" s="38" t="str">
        <f>VLOOKUP($E36,$A$8:$B$98,2,FALSE)</f>
        <v>CBS St. Paul's, North Brunswick Street</v>
      </c>
      <c r="G36" s="39"/>
      <c r="H36" s="40">
        <v>8</v>
      </c>
      <c r="I36" s="41" t="str">
        <f>IF($E36=0,F37,IF($G36=$G37,"",IF($G36&gt;$G37,F36,F37)))</f>
        <v/>
      </c>
      <c r="J36" s="42"/>
      <c r="K36" s="40">
        <v>8</v>
      </c>
      <c r="L36" s="41"/>
      <c r="M36" s="42"/>
      <c r="N36" s="46"/>
      <c r="O36" s="48"/>
      <c r="P36" s="48"/>
      <c r="Q36" s="48"/>
      <c r="R36" s="48"/>
      <c r="S36" s="48"/>
    </row>
    <row r="37" spans="1:19" s="36" customFormat="1" ht="20.25" x14ac:dyDescent="0.35">
      <c r="A37" s="36">
        <v>30</v>
      </c>
      <c r="B37" s="37" t="s">
        <v>206</v>
      </c>
      <c r="C37" s="20"/>
      <c r="E37" s="36">
        <f>IF(D37&lt;=$B$5,[1]Randon_Number!A32,HLOOKUP($A$5,[1]Randon_Number!$E$2:$BQ$258,[1]Draw_Sheet!E36+1,FALSE))</f>
        <v>30</v>
      </c>
      <c r="F37" s="38" t="str">
        <f>VLOOKUP($E37,$A$8:$B$98,2,FALSE)</f>
        <v>Blakestown C.S.</v>
      </c>
      <c r="G37" s="39"/>
      <c r="H37" s="40"/>
      <c r="I37" s="41"/>
      <c r="J37" s="42"/>
      <c r="K37" s="40"/>
      <c r="L37" s="41"/>
      <c r="M37" s="42"/>
      <c r="N37" s="46"/>
      <c r="O37" s="48"/>
      <c r="P37" s="48"/>
      <c r="Q37" s="48"/>
      <c r="R37" s="48"/>
      <c r="S37" s="48"/>
    </row>
    <row r="38" spans="1:19" s="36" customFormat="1" ht="20.25" x14ac:dyDescent="0.35">
      <c r="A38" s="36">
        <v>31</v>
      </c>
      <c r="B38" s="37" t="s">
        <v>121</v>
      </c>
      <c r="C38" s="20"/>
      <c r="E38" s="36">
        <f>IF(D38&lt;=$B$5,[1]Randon_Number!A33,HLOOKUP($A$5,[1]Randon_Number!$E$2:$BQ$258,[1]Draw_Sheet!E37+1,FALSE))</f>
        <v>31</v>
      </c>
      <c r="F38" s="38" t="str">
        <f>VLOOKUP($E38,$A$8:$B$98,2,FALSE)</f>
        <v>St. Fintina's P.P., Enfield</v>
      </c>
      <c r="G38" s="39"/>
      <c r="H38" s="40"/>
      <c r="I38" s="41" t="str">
        <f>IF($E38=0,F39,IF($G38=$G39,"",IF($G38&gt;$G39,F38,F39)))</f>
        <v/>
      </c>
      <c r="J38" s="42"/>
      <c r="K38" s="40"/>
      <c r="L38" s="41"/>
      <c r="M38" s="42"/>
      <c r="N38" s="46"/>
      <c r="O38" s="48"/>
      <c r="P38" s="48"/>
      <c r="Q38" s="48"/>
      <c r="R38" s="48"/>
      <c r="S38" s="48"/>
    </row>
    <row r="39" spans="1:19" s="36" customFormat="1" ht="20.25" x14ac:dyDescent="0.35">
      <c r="A39" s="36">
        <v>32</v>
      </c>
      <c r="B39" s="37" t="s">
        <v>207</v>
      </c>
      <c r="C39" s="20"/>
      <c r="E39" s="36">
        <f>IF(D39&lt;=$B$5,[1]Randon_Number!A34,HLOOKUP($A$5,[1]Randon_Number!$E$2:$BQ$258,[1]Draw_Sheet!E38+1,FALSE))</f>
        <v>32</v>
      </c>
      <c r="F39" s="38" t="str">
        <f>VLOOKUP($E39,$A$8:$B$98,2,FALSE)</f>
        <v>Ballymakenny College, Drogheda</v>
      </c>
      <c r="G39" s="39"/>
      <c r="H39" s="40"/>
      <c r="I39" s="41"/>
      <c r="J39" s="42"/>
      <c r="K39" s="40"/>
      <c r="L39" s="41"/>
      <c r="M39" s="42"/>
      <c r="N39" s="46"/>
      <c r="O39" s="48"/>
      <c r="P39" s="48"/>
      <c r="Q39" s="48"/>
      <c r="R39" s="48"/>
      <c r="S39" s="48"/>
    </row>
    <row r="40" spans="1:19" x14ac:dyDescent="0.3">
      <c r="A40" s="8"/>
      <c r="B40" s="9"/>
      <c r="C40" s="9"/>
      <c r="D40" s="8"/>
      <c r="E40" s="8"/>
      <c r="F40" s="10"/>
      <c r="G40" s="8"/>
      <c r="I40" s="11"/>
      <c r="J40" s="11"/>
      <c r="L40" s="11"/>
      <c r="M40" s="11"/>
      <c r="N40" s="11"/>
    </row>
    <row r="41" spans="1:19" x14ac:dyDescent="0.3">
      <c r="A41" s="8"/>
      <c r="B41" s="9"/>
      <c r="C41" s="9"/>
      <c r="D41" s="8"/>
      <c r="E41" s="8"/>
      <c r="F41" s="10"/>
      <c r="G41" s="8"/>
      <c r="I41" s="11"/>
      <c r="J41" s="11"/>
      <c r="L41" s="11"/>
      <c r="M41" s="11"/>
      <c r="N41" s="11"/>
    </row>
    <row r="42" spans="1:19" x14ac:dyDescent="0.3">
      <c r="A42" s="8"/>
      <c r="B42" s="9"/>
      <c r="C42" s="9"/>
      <c r="D42" s="8"/>
      <c r="E42" s="8"/>
      <c r="F42" s="10"/>
      <c r="G42" s="8"/>
      <c r="I42" s="11"/>
      <c r="J42" s="11"/>
      <c r="L42" s="11"/>
      <c r="M42" s="11"/>
      <c r="N42" s="11"/>
    </row>
    <row r="43" spans="1:19" x14ac:dyDescent="0.3">
      <c r="A43" s="8"/>
      <c r="B43" s="9"/>
      <c r="C43" s="9"/>
      <c r="D43" s="8"/>
      <c r="E43" s="8"/>
      <c r="F43" s="10"/>
      <c r="G43" s="8"/>
      <c r="I43" s="11"/>
      <c r="J43" s="11"/>
      <c r="L43" s="11"/>
      <c r="M43" s="11"/>
      <c r="N43" s="11"/>
    </row>
    <row r="44" spans="1:19" x14ac:dyDescent="0.3">
      <c r="A44" s="8"/>
      <c r="B44" s="9"/>
      <c r="C44" s="9"/>
      <c r="D44" s="8"/>
      <c r="E44" s="8"/>
      <c r="F44" s="10"/>
      <c r="G44" s="8"/>
      <c r="I44" s="11"/>
      <c r="J44" s="11"/>
      <c r="L44" s="11"/>
      <c r="M44" s="11"/>
      <c r="N44" s="11"/>
    </row>
    <row r="45" spans="1:19" x14ac:dyDescent="0.3">
      <c r="A45" s="8"/>
      <c r="B45" s="9"/>
      <c r="C45" s="9"/>
      <c r="D45" s="8"/>
      <c r="E45" s="8"/>
      <c r="F45" s="10"/>
      <c r="G45" s="8"/>
      <c r="I45" s="11"/>
      <c r="J45" s="11"/>
      <c r="L45" s="11"/>
      <c r="M45" s="11"/>
      <c r="N45" s="11"/>
    </row>
    <row r="46" spans="1:19" x14ac:dyDescent="0.3">
      <c r="A46" s="8"/>
      <c r="B46" s="9"/>
      <c r="C46" s="9"/>
      <c r="D46" s="8"/>
      <c r="E46" s="8"/>
      <c r="F46" s="10"/>
      <c r="G46" s="8"/>
      <c r="I46" s="11"/>
      <c r="J46" s="11"/>
      <c r="L46" s="11"/>
      <c r="M46" s="11"/>
      <c r="N46" s="11"/>
    </row>
    <row r="47" spans="1:19" x14ac:dyDescent="0.3">
      <c r="A47" s="8"/>
      <c r="B47" s="9"/>
      <c r="C47" s="9"/>
      <c r="D47" s="8"/>
      <c r="E47" s="8"/>
      <c r="F47" s="10"/>
      <c r="G47" s="8"/>
      <c r="I47" s="11"/>
      <c r="J47" s="11"/>
      <c r="L47" s="11"/>
      <c r="M47" s="11"/>
      <c r="N47" s="11"/>
    </row>
    <row r="48" spans="1:19" x14ac:dyDescent="0.3">
      <c r="A48" s="8"/>
      <c r="B48" s="9"/>
      <c r="C48" s="9"/>
      <c r="D48" s="8"/>
      <c r="E48" s="8"/>
      <c r="F48" s="10"/>
      <c r="G48" s="8"/>
      <c r="I48" s="11"/>
      <c r="J48" s="11"/>
      <c r="L48" s="11"/>
      <c r="M48" s="11"/>
      <c r="N48" s="11"/>
    </row>
    <row r="49" spans="1:14" x14ac:dyDescent="0.3">
      <c r="A49" s="8"/>
      <c r="B49" s="9"/>
      <c r="C49" s="9"/>
      <c r="D49" s="8"/>
      <c r="E49" s="8"/>
      <c r="F49" s="10"/>
      <c r="G49" s="8"/>
      <c r="I49" s="11"/>
      <c r="J49" s="11"/>
      <c r="L49" s="11"/>
      <c r="M49" s="11"/>
      <c r="N49" s="11"/>
    </row>
    <row r="50" spans="1:14" x14ac:dyDescent="0.3">
      <c r="A50" s="8"/>
      <c r="B50" s="9"/>
      <c r="C50" s="9"/>
      <c r="D50" s="8"/>
      <c r="E50" s="8"/>
      <c r="F50" s="10"/>
      <c r="G50" s="8"/>
      <c r="I50" s="11"/>
      <c r="J50" s="11"/>
      <c r="L50" s="11"/>
      <c r="M50" s="11"/>
      <c r="N50" s="11"/>
    </row>
    <row r="51" spans="1:14" x14ac:dyDescent="0.3">
      <c r="A51" s="8"/>
      <c r="B51" s="9"/>
      <c r="C51" s="9"/>
      <c r="D51" s="8"/>
      <c r="E51" s="8"/>
      <c r="F51" s="10"/>
      <c r="G51" s="8"/>
      <c r="I51" s="11"/>
      <c r="J51" s="11"/>
      <c r="L51" s="11"/>
      <c r="M51" s="11"/>
      <c r="N51" s="11"/>
    </row>
    <row r="52" spans="1:14" x14ac:dyDescent="0.3">
      <c r="A52" s="8"/>
      <c r="B52" s="9"/>
      <c r="C52" s="9"/>
      <c r="D52" s="8"/>
      <c r="E52" s="8"/>
      <c r="F52" s="10"/>
      <c r="G52" s="8"/>
      <c r="I52" s="11"/>
      <c r="J52" s="11"/>
      <c r="L52" s="11"/>
      <c r="M52" s="11"/>
      <c r="N52" s="11"/>
    </row>
    <row r="53" spans="1:14" x14ac:dyDescent="0.3">
      <c r="A53" s="8"/>
      <c r="B53" s="9"/>
      <c r="C53" s="9"/>
      <c r="D53" s="8"/>
      <c r="E53" s="8"/>
      <c r="F53" s="10"/>
      <c r="G53" s="8"/>
      <c r="I53" s="11"/>
      <c r="J53" s="11"/>
      <c r="L53" s="11"/>
      <c r="M53" s="11"/>
      <c r="N53" s="11"/>
    </row>
    <row r="54" spans="1:14" x14ac:dyDescent="0.3">
      <c r="A54" s="8"/>
      <c r="B54" s="9"/>
      <c r="C54" s="9"/>
      <c r="D54" s="8"/>
      <c r="E54" s="8"/>
      <c r="F54" s="10"/>
      <c r="G54" s="8"/>
      <c r="I54" s="11"/>
      <c r="J54" s="11"/>
      <c r="L54" s="11"/>
      <c r="M54" s="11"/>
      <c r="N54" s="11"/>
    </row>
    <row r="55" spans="1:14" x14ac:dyDescent="0.3">
      <c r="A55" s="8"/>
      <c r="B55" s="9"/>
      <c r="C55" s="9"/>
      <c r="D55" s="8"/>
      <c r="E55" s="8"/>
      <c r="F55" s="10"/>
      <c r="G55" s="8"/>
      <c r="I55" s="11"/>
      <c r="J55" s="11"/>
      <c r="L55" s="11"/>
      <c r="M55" s="11"/>
      <c r="N55" s="11"/>
    </row>
    <row r="56" spans="1:14" x14ac:dyDescent="0.3">
      <c r="A56" s="8"/>
      <c r="B56" s="9"/>
      <c r="C56" s="9"/>
      <c r="D56" s="8"/>
      <c r="E56" s="8"/>
      <c r="F56" s="10"/>
      <c r="G56" s="8"/>
      <c r="I56" s="11"/>
      <c r="J56" s="11"/>
      <c r="L56" s="11"/>
      <c r="M56" s="11"/>
      <c r="N56" s="11"/>
    </row>
    <row r="57" spans="1:14" x14ac:dyDescent="0.3">
      <c r="A57" s="8"/>
      <c r="B57" s="9"/>
      <c r="C57" s="9"/>
      <c r="D57" s="8"/>
      <c r="E57" s="8"/>
      <c r="F57" s="10"/>
      <c r="G57" s="8"/>
      <c r="I57" s="11"/>
      <c r="J57" s="11"/>
      <c r="L57" s="11"/>
      <c r="M57" s="11"/>
      <c r="N57" s="11"/>
    </row>
    <row r="58" spans="1:14" x14ac:dyDescent="0.3">
      <c r="A58" s="8"/>
      <c r="B58" s="9"/>
      <c r="C58" s="9"/>
      <c r="D58" s="8"/>
      <c r="E58" s="8"/>
      <c r="F58" s="10"/>
      <c r="G58" s="8"/>
      <c r="I58" s="11"/>
      <c r="J58" s="11"/>
      <c r="L58" s="11"/>
      <c r="M58" s="11"/>
      <c r="N58" s="11"/>
    </row>
    <row r="59" spans="1:14" x14ac:dyDescent="0.3">
      <c r="A59" s="8"/>
      <c r="B59" s="9"/>
      <c r="C59" s="9"/>
      <c r="D59" s="8"/>
      <c r="E59" s="8"/>
      <c r="F59" s="10"/>
      <c r="G59" s="8"/>
      <c r="I59" s="11"/>
      <c r="J59" s="11"/>
      <c r="L59" s="11"/>
      <c r="M59" s="11"/>
      <c r="N59" s="11"/>
    </row>
    <row r="60" spans="1:14" x14ac:dyDescent="0.3">
      <c r="A60" s="8"/>
      <c r="B60" s="9"/>
      <c r="C60" s="9"/>
      <c r="D60" s="8"/>
      <c r="E60" s="8"/>
      <c r="F60" s="10"/>
      <c r="G60" s="8"/>
      <c r="I60" s="11"/>
      <c r="J60" s="11"/>
      <c r="L60" s="11"/>
      <c r="M60" s="11"/>
      <c r="N60" s="11"/>
    </row>
    <row r="61" spans="1:14" x14ac:dyDescent="0.3">
      <c r="A61" s="8"/>
      <c r="B61" s="9"/>
      <c r="C61" s="9"/>
      <c r="D61" s="8"/>
      <c r="E61" s="8"/>
      <c r="F61" s="10"/>
      <c r="G61" s="8"/>
      <c r="I61" s="11"/>
      <c r="J61" s="11"/>
      <c r="L61" s="11"/>
      <c r="M61" s="11"/>
      <c r="N61" s="11"/>
    </row>
    <row r="62" spans="1:14" x14ac:dyDescent="0.3">
      <c r="A62" s="8"/>
      <c r="B62" s="9"/>
      <c r="C62" s="9"/>
      <c r="D62" s="8"/>
      <c r="E62" s="8"/>
      <c r="F62" s="10"/>
      <c r="G62" s="8"/>
      <c r="I62" s="11"/>
      <c r="J62" s="11"/>
      <c r="L62" s="11"/>
      <c r="M62" s="11"/>
      <c r="N62" s="11"/>
    </row>
    <row r="63" spans="1:14" x14ac:dyDescent="0.3">
      <c r="A63" s="8"/>
      <c r="B63" s="9"/>
      <c r="C63" s="9"/>
      <c r="D63" s="8"/>
      <c r="E63" s="8"/>
      <c r="F63" s="10"/>
      <c r="G63" s="8"/>
      <c r="I63" s="11"/>
      <c r="J63" s="11"/>
      <c r="L63" s="11"/>
      <c r="M63" s="11"/>
      <c r="N63" s="11"/>
    </row>
    <row r="64" spans="1:14" x14ac:dyDescent="0.3">
      <c r="A64" s="8"/>
      <c r="B64" s="9"/>
      <c r="C64" s="9"/>
      <c r="D64" s="8"/>
      <c r="E64" s="8"/>
      <c r="F64" s="10"/>
      <c r="G64" s="8"/>
      <c r="I64" s="11"/>
      <c r="J64" s="11"/>
      <c r="L64" s="11"/>
      <c r="M64" s="11"/>
      <c r="N64" s="11"/>
    </row>
    <row r="65" spans="1:14" x14ac:dyDescent="0.3">
      <c r="A65" s="8"/>
      <c r="B65" s="9"/>
      <c r="C65" s="9"/>
      <c r="D65" s="8"/>
      <c r="E65" s="8"/>
      <c r="F65" s="10"/>
      <c r="G65" s="8"/>
      <c r="I65" s="11"/>
      <c r="J65" s="11"/>
      <c r="L65" s="11"/>
      <c r="M65" s="11"/>
      <c r="N65" s="11"/>
    </row>
    <row r="66" spans="1:14" x14ac:dyDescent="0.3">
      <c r="A66" s="8"/>
      <c r="B66" s="9"/>
      <c r="C66" s="9"/>
      <c r="D66" s="8"/>
      <c r="E66" s="8"/>
      <c r="F66" s="10"/>
      <c r="G66" s="8"/>
      <c r="I66" s="11"/>
      <c r="J66" s="11"/>
      <c r="L66" s="11"/>
      <c r="M66" s="11"/>
      <c r="N66" s="11"/>
    </row>
    <row r="67" spans="1:14" x14ac:dyDescent="0.3">
      <c r="A67" s="8"/>
      <c r="B67" s="9"/>
      <c r="C67" s="9"/>
      <c r="D67" s="8"/>
      <c r="E67" s="8"/>
      <c r="F67" s="10"/>
      <c r="G67" s="8"/>
      <c r="I67" s="11"/>
      <c r="J67" s="11"/>
      <c r="L67" s="11"/>
      <c r="M67" s="11"/>
      <c r="N67" s="11"/>
    </row>
    <row r="68" spans="1:14" x14ac:dyDescent="0.3">
      <c r="A68" s="8"/>
      <c r="B68" s="9"/>
      <c r="C68" s="9"/>
      <c r="D68" s="8"/>
      <c r="E68" s="8"/>
      <c r="F68" s="10"/>
      <c r="G68" s="8"/>
      <c r="I68" s="11"/>
      <c r="J68" s="11"/>
      <c r="L68" s="11"/>
      <c r="M68" s="11"/>
      <c r="N68" s="11"/>
    </row>
    <row r="69" spans="1:14" x14ac:dyDescent="0.3">
      <c r="A69" s="8"/>
      <c r="B69" s="9"/>
      <c r="C69" s="9"/>
      <c r="D69" s="8"/>
      <c r="E69" s="8"/>
      <c r="F69" s="10"/>
      <c r="G69" s="8"/>
      <c r="I69" s="11"/>
      <c r="J69" s="11"/>
      <c r="L69" s="11"/>
      <c r="M69" s="11"/>
      <c r="N69" s="11"/>
    </row>
    <row r="70" spans="1:14" x14ac:dyDescent="0.3">
      <c r="A70" s="8"/>
      <c r="B70" s="9"/>
      <c r="C70" s="9"/>
      <c r="D70" s="8"/>
      <c r="E70" s="8"/>
      <c r="F70" s="10"/>
      <c r="G70" s="8"/>
      <c r="I70" s="11"/>
      <c r="J70" s="11"/>
      <c r="L70" s="11"/>
      <c r="M70" s="11"/>
      <c r="N70" s="11"/>
    </row>
    <row r="71" spans="1:14" x14ac:dyDescent="0.3">
      <c r="A71" s="8"/>
      <c r="B71" s="9"/>
      <c r="C71" s="9"/>
      <c r="D71" s="8"/>
      <c r="E71" s="8"/>
      <c r="F71" s="10"/>
      <c r="G71" s="8"/>
      <c r="I71" s="11"/>
      <c r="J71" s="11"/>
      <c r="L71" s="11"/>
      <c r="M71" s="11"/>
      <c r="N71" s="11"/>
    </row>
    <row r="72" spans="1:14" x14ac:dyDescent="0.3">
      <c r="A72" s="8"/>
      <c r="B72" s="9"/>
      <c r="C72" s="9"/>
      <c r="D72" s="8"/>
      <c r="E72" s="8"/>
      <c r="F72" s="10"/>
      <c r="G72" s="8"/>
      <c r="I72" s="11"/>
      <c r="J72" s="11"/>
      <c r="L72" s="11"/>
      <c r="M72" s="11"/>
      <c r="N72" s="11"/>
    </row>
    <row r="73" spans="1:14" x14ac:dyDescent="0.3">
      <c r="A73" s="8"/>
      <c r="B73" s="9"/>
      <c r="C73" s="9"/>
      <c r="D73" s="8"/>
      <c r="E73" s="8"/>
      <c r="F73" s="10"/>
      <c r="G73" s="8"/>
      <c r="I73" s="11"/>
      <c r="J73" s="11"/>
      <c r="L73" s="11"/>
      <c r="M73" s="11"/>
      <c r="N73" s="11"/>
    </row>
    <row r="74" spans="1:14" x14ac:dyDescent="0.3">
      <c r="A74" s="8"/>
      <c r="B74" s="9"/>
      <c r="C74" s="9"/>
      <c r="D74" s="8"/>
      <c r="E74" s="8"/>
      <c r="F74" s="10"/>
      <c r="G74" s="8"/>
      <c r="I74" s="11"/>
      <c r="J74" s="11"/>
      <c r="L74" s="11"/>
      <c r="M74" s="11"/>
      <c r="N74" s="11"/>
    </row>
    <row r="75" spans="1:14" x14ac:dyDescent="0.3">
      <c r="A75" s="8"/>
      <c r="B75" s="9"/>
      <c r="C75" s="9"/>
      <c r="D75" s="8"/>
      <c r="E75" s="8"/>
      <c r="F75" s="10"/>
      <c r="G75" s="8"/>
      <c r="I75" s="11"/>
      <c r="J75" s="11"/>
      <c r="L75" s="11"/>
      <c r="M75" s="11"/>
      <c r="N75" s="11"/>
    </row>
    <row r="76" spans="1:14" x14ac:dyDescent="0.3">
      <c r="A76" s="8"/>
      <c r="B76" s="9"/>
      <c r="C76" s="9"/>
      <c r="D76" s="8"/>
      <c r="E76" s="8"/>
      <c r="F76" s="10"/>
      <c r="G76" s="8"/>
      <c r="I76" s="11"/>
      <c r="J76" s="11"/>
      <c r="L76" s="11"/>
      <c r="M76" s="11"/>
      <c r="N76" s="11"/>
    </row>
    <row r="77" spans="1:14" x14ac:dyDescent="0.3">
      <c r="A77" s="8"/>
      <c r="B77" s="9"/>
      <c r="C77" s="9"/>
      <c r="D77" s="8"/>
      <c r="E77" s="8"/>
      <c r="F77" s="10"/>
      <c r="G77" s="8"/>
      <c r="I77" s="11"/>
      <c r="J77" s="11"/>
      <c r="L77" s="11"/>
      <c r="M77" s="11"/>
      <c r="N77" s="11"/>
    </row>
    <row r="78" spans="1:14" x14ac:dyDescent="0.3">
      <c r="A78" s="8"/>
      <c r="B78" s="9"/>
      <c r="C78" s="9"/>
      <c r="D78" s="8"/>
      <c r="E78" s="8"/>
      <c r="F78" s="10"/>
      <c r="G78" s="8"/>
      <c r="I78" s="11"/>
      <c r="J78" s="11"/>
      <c r="L78" s="11"/>
      <c r="M78" s="11"/>
      <c r="N78" s="11"/>
    </row>
    <row r="79" spans="1:14" x14ac:dyDescent="0.3">
      <c r="A79" s="8"/>
      <c r="B79" s="9"/>
      <c r="C79" s="9"/>
      <c r="D79" s="8"/>
      <c r="E79" s="8"/>
      <c r="F79" s="10"/>
      <c r="G79" s="8"/>
      <c r="I79" s="11"/>
      <c r="J79" s="11"/>
      <c r="L79" s="11"/>
      <c r="M79" s="11"/>
      <c r="N79" s="11"/>
    </row>
    <row r="80" spans="1:14" x14ac:dyDescent="0.3">
      <c r="A80" s="8"/>
      <c r="B80" s="9"/>
      <c r="C80" s="9"/>
      <c r="D80" s="8"/>
      <c r="E80" s="8"/>
      <c r="F80" s="10"/>
      <c r="G80" s="8"/>
      <c r="I80" s="11"/>
      <c r="J80" s="11"/>
      <c r="L80" s="11"/>
      <c r="M80" s="11"/>
      <c r="N80" s="11"/>
    </row>
    <row r="81" spans="1:14" x14ac:dyDescent="0.3">
      <c r="A81" s="8"/>
      <c r="B81" s="9"/>
      <c r="C81" s="9"/>
      <c r="D81" s="8"/>
      <c r="E81" s="8"/>
      <c r="F81" s="10"/>
      <c r="G81" s="8"/>
      <c r="I81" s="11"/>
      <c r="J81" s="11"/>
      <c r="L81" s="11"/>
      <c r="M81" s="11"/>
      <c r="N81" s="11"/>
    </row>
    <row r="82" spans="1:14" x14ac:dyDescent="0.3">
      <c r="A82" s="8"/>
      <c r="B82" s="9"/>
      <c r="C82" s="9"/>
      <c r="D82" s="8"/>
      <c r="E82" s="8"/>
      <c r="F82" s="10"/>
      <c r="G82" s="8"/>
      <c r="I82" s="11"/>
      <c r="J82" s="11"/>
      <c r="L82" s="11"/>
      <c r="M82" s="11"/>
      <c r="N82" s="11"/>
    </row>
    <row r="83" spans="1:14" x14ac:dyDescent="0.3">
      <c r="A83" s="8"/>
      <c r="B83" s="9"/>
      <c r="C83" s="9"/>
      <c r="D83" s="8"/>
      <c r="E83" s="8"/>
      <c r="F83" s="10"/>
      <c r="G83" s="8"/>
      <c r="I83" s="11"/>
      <c r="J83" s="11"/>
      <c r="L83" s="11"/>
      <c r="M83" s="11"/>
      <c r="N83" s="11"/>
    </row>
    <row r="84" spans="1:14" x14ac:dyDescent="0.3">
      <c r="A84" s="8"/>
      <c r="B84" s="9"/>
      <c r="C84" s="9"/>
      <c r="D84" s="8"/>
      <c r="E84" s="8"/>
      <c r="F84" s="10"/>
      <c r="G84" s="8"/>
      <c r="I84" s="11"/>
      <c r="J84" s="11"/>
      <c r="L84" s="11"/>
      <c r="M84" s="11"/>
      <c r="N84" s="11"/>
    </row>
    <row r="85" spans="1:14" x14ac:dyDescent="0.3">
      <c r="A85" s="8"/>
      <c r="B85" s="9"/>
      <c r="C85" s="9"/>
      <c r="D85" s="8"/>
      <c r="E85" s="8"/>
      <c r="F85" s="10"/>
      <c r="G85" s="8"/>
      <c r="I85" s="11"/>
      <c r="J85" s="11"/>
      <c r="L85" s="11"/>
      <c r="M85" s="11"/>
      <c r="N85" s="11"/>
    </row>
    <row r="86" spans="1:14" x14ac:dyDescent="0.3">
      <c r="A86" s="8"/>
      <c r="B86" s="9"/>
      <c r="C86" s="9"/>
      <c r="D86" s="8"/>
      <c r="E86" s="8"/>
      <c r="F86" s="10"/>
      <c r="G86" s="8"/>
      <c r="I86" s="11"/>
      <c r="J86" s="11"/>
      <c r="L86" s="11"/>
      <c r="M86" s="11"/>
      <c r="N86" s="11"/>
    </row>
    <row r="87" spans="1:14" x14ac:dyDescent="0.3">
      <c r="A87" s="8"/>
      <c r="B87" s="9"/>
      <c r="C87" s="9"/>
      <c r="D87" s="8"/>
      <c r="E87" s="8"/>
      <c r="F87" s="10"/>
      <c r="G87" s="8"/>
      <c r="I87" s="11"/>
      <c r="J87" s="11"/>
      <c r="L87" s="11"/>
      <c r="M87" s="11"/>
      <c r="N87" s="11"/>
    </row>
    <row r="88" spans="1:14" x14ac:dyDescent="0.3">
      <c r="A88" s="8"/>
      <c r="B88" s="9"/>
      <c r="C88" s="9"/>
      <c r="D88" s="8"/>
      <c r="E88" s="8"/>
      <c r="F88" s="10"/>
      <c r="G88" s="8"/>
      <c r="I88" s="11"/>
      <c r="J88" s="11"/>
      <c r="L88" s="11"/>
      <c r="M88" s="11"/>
      <c r="N88" s="11"/>
    </row>
    <row r="89" spans="1:14" x14ac:dyDescent="0.3">
      <c r="A89" s="8"/>
      <c r="B89" s="9"/>
      <c r="C89" s="9"/>
      <c r="D89" s="8"/>
      <c r="E89" s="8"/>
      <c r="F89" s="10"/>
      <c r="G89" s="8"/>
      <c r="I89" s="11"/>
      <c r="J89" s="11"/>
      <c r="L89" s="11"/>
      <c r="M89" s="11"/>
      <c r="N89" s="11"/>
    </row>
    <row r="90" spans="1:14" x14ac:dyDescent="0.3">
      <c r="A90" s="8"/>
      <c r="B90" s="9"/>
      <c r="C90" s="9"/>
      <c r="D90" s="8"/>
      <c r="E90" s="8"/>
      <c r="F90" s="10"/>
      <c r="G90" s="8"/>
      <c r="I90" s="11"/>
      <c r="J90" s="11"/>
      <c r="L90" s="11"/>
      <c r="M90" s="11"/>
      <c r="N90" s="11"/>
    </row>
    <row r="91" spans="1:14" x14ac:dyDescent="0.3">
      <c r="A91" s="8"/>
      <c r="B91" s="9"/>
      <c r="C91" s="9"/>
      <c r="D91" s="8"/>
      <c r="E91" s="8"/>
      <c r="F91" s="10"/>
      <c r="G91" s="8"/>
      <c r="I91" s="11"/>
      <c r="J91" s="11"/>
      <c r="L91" s="11"/>
      <c r="M91" s="11"/>
      <c r="N91" s="11"/>
    </row>
    <row r="92" spans="1:14" x14ac:dyDescent="0.3">
      <c r="A92" s="8"/>
      <c r="B92" s="9"/>
      <c r="C92" s="9"/>
      <c r="D92" s="8"/>
      <c r="E92" s="8"/>
      <c r="F92" s="10"/>
      <c r="G92" s="8"/>
      <c r="I92" s="11"/>
      <c r="J92" s="11"/>
      <c r="L92" s="11"/>
      <c r="M92" s="11"/>
      <c r="N92" s="11"/>
    </row>
    <row r="93" spans="1:14" x14ac:dyDescent="0.3">
      <c r="A93" s="8"/>
      <c r="B93" s="9"/>
      <c r="C93" s="9"/>
      <c r="D93" s="8"/>
      <c r="E93" s="8"/>
      <c r="F93" s="10"/>
      <c r="G93" s="8"/>
      <c r="I93" s="11"/>
      <c r="J93" s="11"/>
      <c r="L93" s="11"/>
      <c r="M93" s="11"/>
      <c r="N93" s="11"/>
    </row>
    <row r="94" spans="1:14" x14ac:dyDescent="0.3">
      <c r="A94" s="8"/>
      <c r="B94" s="9"/>
      <c r="C94" s="9"/>
      <c r="D94" s="8"/>
      <c r="E94" s="8"/>
      <c r="F94" s="10"/>
      <c r="G94" s="8"/>
      <c r="I94" s="11"/>
      <c r="J94" s="11"/>
      <c r="L94" s="11"/>
      <c r="M94" s="11"/>
      <c r="N94" s="11"/>
    </row>
    <row r="95" spans="1:14" x14ac:dyDescent="0.3">
      <c r="A95" s="8"/>
      <c r="B95" s="9"/>
      <c r="C95" s="9"/>
      <c r="D95" s="8"/>
      <c r="E95" s="8"/>
      <c r="F95" s="10"/>
      <c r="G95" s="8"/>
      <c r="I95" s="11"/>
      <c r="J95" s="11"/>
      <c r="L95" s="11"/>
      <c r="M95" s="11"/>
      <c r="N95" s="11"/>
    </row>
    <row r="96" spans="1:14" x14ac:dyDescent="0.3">
      <c r="A96" s="8"/>
      <c r="B96" s="9"/>
      <c r="C96" s="9"/>
      <c r="D96" s="8"/>
      <c r="E96" s="8"/>
      <c r="F96" s="10"/>
      <c r="G96" s="8"/>
      <c r="I96" s="11"/>
      <c r="J96" s="11"/>
      <c r="L96" s="11"/>
      <c r="M96" s="11"/>
      <c r="N96" s="11"/>
    </row>
    <row r="97" spans="1:14" x14ac:dyDescent="0.3">
      <c r="A97" s="8"/>
      <c r="B97" s="9"/>
      <c r="C97" s="9"/>
      <c r="D97" s="8"/>
      <c r="E97" s="8"/>
      <c r="F97" s="10"/>
      <c r="G97" s="8"/>
      <c r="I97" s="11"/>
      <c r="J97" s="11"/>
      <c r="L97" s="11"/>
      <c r="M97" s="11"/>
      <c r="N97" s="11"/>
    </row>
    <row r="98" spans="1:14" x14ac:dyDescent="0.3">
      <c r="A98" s="8"/>
      <c r="B98" s="9"/>
      <c r="C98" s="9"/>
      <c r="D98" s="8"/>
      <c r="E98" s="8"/>
      <c r="F98" s="10"/>
      <c r="G98" s="8"/>
      <c r="I98" s="11"/>
      <c r="J98" s="11"/>
      <c r="L98" s="11"/>
      <c r="M98" s="11"/>
      <c r="N98" s="11"/>
    </row>
  </sheetData>
  <mergeCells count="90"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M8:M9"/>
    <mergeCell ref="I10:I11"/>
    <mergeCell ref="J10:J11"/>
    <mergeCell ref="L10:L11"/>
    <mergeCell ref="M10:M11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B1:M1"/>
    <mergeCell ref="B2:M2"/>
    <mergeCell ref="B3:M3"/>
    <mergeCell ref="E5:G5"/>
    <mergeCell ref="H5:J5"/>
    <mergeCell ref="K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Senior Cup</vt:lpstr>
      <vt:lpstr>Senior 'B' Cup</vt:lpstr>
      <vt:lpstr>Junior Cup</vt:lpstr>
      <vt:lpstr>Minor Cup</vt:lpstr>
      <vt:lpstr>Minor 'B' Cup</vt:lpstr>
      <vt:lpstr>First Year Cup</vt:lpstr>
      <vt:lpstr>First Year 'B' Cup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2015-04-23T11:18:19Z</dcterms:created>
  <dcterms:modified xsi:type="dcterms:W3CDTF">2015-09-19T20:44:10Z</dcterms:modified>
</cp:coreProperties>
</file>