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Season 2022-23\"/>
    </mc:Choice>
  </mc:AlternateContent>
  <xr:revisionPtr revIDLastSave="0" documentId="13_ncr:1_{B377C53F-9880-4244-8ACC-C6EE80B7D7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8" l="1"/>
  <c r="K42" i="8"/>
  <c r="K44" i="8"/>
  <c r="K46" i="8"/>
  <c r="K48" i="8"/>
  <c r="K50" i="8"/>
  <c r="K52" i="8"/>
  <c r="K54" i="8"/>
  <c r="K56" i="8"/>
  <c r="K58" i="8"/>
  <c r="K60" i="8"/>
  <c r="K62" i="8"/>
  <c r="K64" i="8"/>
  <c r="K66" i="8"/>
  <c r="K68" i="8"/>
  <c r="K70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E23" i="8" s="1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E71" i="8" l="1"/>
  <c r="H70" i="8"/>
  <c r="E69" i="8"/>
  <c r="E67" i="8"/>
  <c r="H66" i="8"/>
  <c r="E65" i="8"/>
  <c r="H64" i="8"/>
  <c r="E63" i="8"/>
  <c r="H62" i="8" s="1"/>
  <c r="E61" i="8"/>
  <c r="E60" i="8"/>
  <c r="E59" i="8"/>
  <c r="E58" i="8"/>
  <c r="E57" i="8"/>
  <c r="H56" i="8"/>
  <c r="E55" i="8"/>
  <c r="E54" i="8"/>
  <c r="E53" i="8"/>
  <c r="E51" i="8"/>
  <c r="E50" i="8"/>
  <c r="E49" i="8"/>
  <c r="H48" i="8"/>
  <c r="E47" i="8"/>
  <c r="E45" i="8"/>
  <c r="E43" i="8"/>
  <c r="H42" i="8"/>
  <c r="E41" i="8"/>
  <c r="H40" i="8" s="1"/>
  <c r="E39" i="8"/>
  <c r="K38" i="8"/>
  <c r="E38" i="8"/>
  <c r="E37" i="8"/>
  <c r="H36" i="8" s="1"/>
  <c r="K36" i="8"/>
  <c r="E35" i="8"/>
  <c r="K34" i="8"/>
  <c r="E33" i="8"/>
  <c r="K32" i="8"/>
  <c r="E31" i="8"/>
  <c r="K30" i="8"/>
  <c r="H30" i="8"/>
  <c r="E29" i="8"/>
  <c r="K28" i="8"/>
  <c r="H28" i="8"/>
  <c r="E27" i="8"/>
  <c r="H26" i="8"/>
  <c r="E25" i="8"/>
  <c r="K24" i="8"/>
  <c r="H24" i="8"/>
  <c r="K22" i="8"/>
  <c r="E22" i="8"/>
  <c r="E21" i="8"/>
  <c r="K20" i="8"/>
  <c r="E19" i="8"/>
  <c r="K18" i="8"/>
  <c r="H18" i="8"/>
  <c r="E17" i="8"/>
  <c r="K16" i="8"/>
  <c r="H16" i="8"/>
  <c r="E15" i="8"/>
  <c r="K14" i="8"/>
  <c r="H14" i="8"/>
  <c r="E13" i="8"/>
  <c r="K12" i="8"/>
  <c r="E12" i="8"/>
  <c r="E11" i="8"/>
  <c r="K10" i="8"/>
  <c r="H10" i="8"/>
  <c r="E9" i="8"/>
  <c r="K8" i="8"/>
  <c r="E8" i="8"/>
  <c r="H8" i="8" l="1"/>
  <c r="E42" i="8"/>
  <c r="E48" i="8"/>
  <c r="H22" i="8"/>
  <c r="E20" i="8"/>
  <c r="H20" i="8" s="1"/>
  <c r="H60" i="8"/>
  <c r="E68" i="8"/>
  <c r="H68" i="8" s="1"/>
  <c r="H38" i="8"/>
  <c r="H12" i="8"/>
  <c r="E36" i="8"/>
  <c r="E44" i="8"/>
  <c r="H44" i="8" s="1"/>
  <c r="K26" i="8" s="1"/>
  <c r="H58" i="8"/>
  <c r="E56" i="8"/>
  <c r="E28" i="8"/>
  <c r="H50" i="8"/>
  <c r="E62" i="8"/>
  <c r="E16" i="8"/>
  <c r="E32" i="8"/>
  <c r="H32" i="8" s="1"/>
  <c r="E18" i="8"/>
  <c r="E34" i="8"/>
  <c r="H34" i="8" s="1"/>
  <c r="E46" i="8"/>
  <c r="H46" i="8" s="1"/>
  <c r="E14" i="8"/>
  <c r="E30" i="8"/>
  <c r="E70" i="8"/>
  <c r="E10" i="8"/>
  <c r="E26" i="8"/>
  <c r="E66" i="8"/>
  <c r="E52" i="8"/>
  <c r="H52" i="8" s="1"/>
  <c r="H54" i="8"/>
  <c r="E64" i="8"/>
  <c r="E24" i="8"/>
  <c r="E40" i="8"/>
</calcChain>
</file>

<file path=xl/sharedStrings.xml><?xml version="1.0" encoding="utf-8"?>
<sst xmlns="http://schemas.openxmlformats.org/spreadsheetml/2006/main" count="86" uniqueCount="81">
  <si>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</si>
  <si>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</si>
  <si>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</si>
  <si>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</si>
  <si>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</si>
  <si>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</si>
  <si>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</si>
  <si>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</si>
  <si>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FAI Schools Leinster Dr. Tony O'Neill Senior Cup</t>
  </si>
  <si>
    <t xml:space="preserve">Competition Organiser: Ray Cullen: 087-2763703/ ray.cullen@faischools.ie </t>
  </si>
  <si>
    <t>Mercy S.S., Kilbeggan</t>
  </si>
  <si>
    <t>Preliminary Round</t>
  </si>
  <si>
    <t>Holders: St. Mary's CBS, Enniscorthy</t>
  </si>
  <si>
    <t>St. Benildus College, Kilmacud/St. Colmcille's C.S., Knocklyon</t>
  </si>
  <si>
    <t>Drimnagh Castle CBS/Firhouse C.C., Tallaght</t>
  </si>
  <si>
    <t>Blackrock College/St. MacDara's C.S, Templeogue</t>
  </si>
  <si>
    <t>Stepaside E.T.S.S./St. John's College, Ballyfermot</t>
  </si>
  <si>
    <t>St. Gerard's School, Bray/Synge Street CBS</t>
  </si>
  <si>
    <t>De La Salle College, Churchtown/Templeogue College</t>
  </si>
  <si>
    <t>Castleknock C.C./Christian Brothers College, Monkstown</t>
  </si>
  <si>
    <t>Kylemore College, Ballyfermot/Clonkeen College, Blackrock</t>
  </si>
  <si>
    <t>Old Bawn C.S., Tallaght/Moyle Park College, Clondalkin</t>
  </si>
  <si>
    <t>Oatlands College, Mount Merrion/Tallaght C.S.</t>
  </si>
  <si>
    <t>Collinstown Park C.C., Clondalkin/St. Mark's C.S., Tallaght</t>
  </si>
  <si>
    <t>Colaiste Eanna CBS, Rathfarnham/St. Michael's College, Ailesbury Road</t>
  </si>
  <si>
    <t>Athlone C.C./St. Mel's College, Longford</t>
  </si>
  <si>
    <t>Heywood C.S., Ballinakill/St. Mary's CBS, Portlaoise</t>
  </si>
  <si>
    <t>Kildare Town C.S./St. Joseph's S.S., Rochfortbridge</t>
  </si>
  <si>
    <t>Killina Presentation S.S., Tullamore/St. Brendan's C.S., Birr</t>
  </si>
  <si>
    <t>St. Paul's S.S., Monasterevin/Clongowes Wood College, Clane</t>
  </si>
  <si>
    <t>Colaiste Chiarain, Leixlip/Scoil Mhuire C.S., Clane</t>
  </si>
  <si>
    <t>Scoil Dara, Kilcock/Confey College, Leixlip</t>
  </si>
  <si>
    <t>Salesian College, Celbridge/Dunamase College, Portlaoise</t>
  </si>
  <si>
    <t>Patrician S.S., Newbridge/Maynooth P.P.</t>
  </si>
  <si>
    <t>Naas CBS</t>
  </si>
  <si>
    <t>Prelim. Matches in Red - First Named Team At Home - To Be Played By September 28th 2022</t>
  </si>
  <si>
    <t>Balbriggan C.C./St. Vincent's S.S., Glasnevin</t>
  </si>
  <si>
    <t>St. Paul's College, Raheny/Belvedere College</t>
  </si>
  <si>
    <t>St. Joseph's S.S., Rush/Chanel College, Coolock</t>
  </si>
  <si>
    <t>Colaiste Choilm CBS, Swords/St. Joseph's CBS, Fairview</t>
  </si>
  <si>
    <t>St. Declan's College, Cabra/Colaiste Pobail Setanta, Ongar</t>
  </si>
  <si>
    <t>Coolmine C.S., Clonsilla/St. Aidan's CBS, Whitehall</t>
  </si>
  <si>
    <t>Le Cheile S.S., Tyrellstown/Hartstown C.S., Clonsilla</t>
  </si>
  <si>
    <t>Kishoge C.C., Clonburris/Larkin C.C., Champions League</t>
  </si>
  <si>
    <t>Ratoath College/St. Joseph's CBS, Drogheda</t>
  </si>
  <si>
    <t>Dun an Ri College, Kingscourt/St. Mary's D.S., Drogheda</t>
  </si>
  <si>
    <t>St. Oliver's C.C., Drogheda/Drogheda Grammar School</t>
  </si>
  <si>
    <t>De La Salle College, Dundalk/St. Peter's College, Dunboyne</t>
  </si>
  <si>
    <t>Ardee C.S./Colaiste na Mi, Navan</t>
  </si>
  <si>
    <t>Beaufort College, Navan/Colaiste na hInse, Laytown</t>
  </si>
  <si>
    <t>Colaiste de Lacy, Ashbourne/Colaiste Clavin, Enfield</t>
  </si>
  <si>
    <t>Boyne C.S., Trim/Ballymakenny College, Drogheda</t>
  </si>
  <si>
    <t>Presentation College, Carlow/Tyndall College, Carlow</t>
  </si>
  <si>
    <t>Temple Carrig School, Greystones/Colaiste Chill Mhantain, Wicklow Town</t>
  </si>
  <si>
    <t>Avondale C.C., Rathdrum/St. David's H.F.S.S., Greystones</t>
  </si>
  <si>
    <t>Ramsgrange C.S., New Ross/Wexford CBS</t>
  </si>
  <si>
    <t>Gorey C.S./St. Mary's CBS, Enniscorthy</t>
  </si>
  <si>
    <t>Presentation College, Bray/Woodbrook College, Bray</t>
  </si>
  <si>
    <t>Colaiste Cois Life, Leamchan</t>
  </si>
  <si>
    <t>Palmerstown C.S.</t>
  </si>
  <si>
    <t>Adamstown C.C.</t>
  </si>
  <si>
    <t>Castleknock College</t>
  </si>
  <si>
    <t>Newbridge College</t>
  </si>
  <si>
    <t>Naas C.C.</t>
  </si>
  <si>
    <t>Moate C.S.</t>
  </si>
  <si>
    <t>Marist College, Athlone</t>
  </si>
  <si>
    <t>Trinity C.S., Ballymun</t>
  </si>
  <si>
    <t>Ardgillan C.C., Balbriggan</t>
  </si>
  <si>
    <t>Beneavin College, Finglas</t>
  </si>
  <si>
    <t>St. Kevin's College, Finglas</t>
  </si>
  <si>
    <t>Skerries C.C.</t>
  </si>
  <si>
    <t>Donabate C.C.</t>
  </si>
  <si>
    <t>Malahide C.S.</t>
  </si>
  <si>
    <t>Hansfield E.T.S.S., Ongar</t>
  </si>
  <si>
    <t>No.</t>
  </si>
  <si>
    <t>To be played by October 7th 2022</t>
  </si>
  <si>
    <t>To be played by October 21st</t>
  </si>
  <si>
    <t>To be played by November 11th</t>
  </si>
  <si>
    <t>Borris V.S./CBS Kilkenny</t>
  </si>
  <si>
    <t>Creagh College, Gorey/Arklow CBS</t>
  </si>
  <si>
    <t>Lucan C.C./Marian College, Ballsbridge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</si>
</sst>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16"/>
      <name val="Cavolini"/>
      <family val="4"/>
    </font>
    <font>
      <sz val="16"/>
      <color theme="1"/>
      <name val="Cavolini"/>
      <family val="4"/>
    </font>
    <font>
      <b/>
      <u/>
      <sz val="16"/>
      <name val="Cavolini"/>
      <family val="4"/>
    </font>
    <font>
      <b/>
      <sz val="12"/>
      <name val="Cavolini"/>
      <family val="4"/>
    </font>
    <font>
      <b/>
      <sz val="12"/>
      <color indexed="10"/>
      <name val="Cavolini"/>
      <family val="4"/>
    </font>
    <font>
      <sz val="12"/>
      <color theme="1"/>
      <name val="Cavolini"/>
      <family val="4"/>
    </font>
    <font>
      <u/>
      <sz val="12"/>
      <color theme="1"/>
      <name val="Cavolini"/>
      <family val="4"/>
    </font>
    <font>
      <u/>
      <sz val="12"/>
      <color theme="0"/>
      <name val="Cavolini"/>
      <family val="4"/>
    </font>
    <font>
      <b/>
      <sz val="12"/>
      <color theme="1"/>
      <name val="Cavolini"/>
      <family val="4"/>
    </font>
    <font>
      <sz val="12"/>
      <name val="Cavolini"/>
      <family val="4"/>
    </font>
    <font>
      <sz val="12"/>
      <color rgb="FFFF0000"/>
      <name val="Cavolini"/>
      <family val="4"/>
    </font>
    <font>
      <b/>
      <i/>
      <u/>
      <sz val="18"/>
      <name val="Cavolini"/>
      <family val="4"/>
    </font>
    <font>
      <u/>
      <sz val="18"/>
      <color theme="0"/>
      <name val="Cavolini"/>
      <family val="4"/>
    </font>
    <font>
      <sz val="12"/>
      <color theme="0"/>
      <name val="Cavolini"/>
      <family val="4"/>
    </font>
    <font>
      <u/>
      <sz val="20"/>
      <color theme="0"/>
      <name val="Cavolini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1" fillId="5" borderId="1" xfId="0" applyFont="1" applyFill="1" applyBorder="1" applyAlignment="1">
      <alignment horizontal="left"/>
    </xf>
    <xf numFmtId="0" fontId="14" fillId="4" borderId="2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 applyProtection="1"/>
    <xf numFmtId="0" fontId="15" fillId="4" borderId="1" xfId="0" applyFont="1" applyFill="1" applyBorder="1" applyAlignment="1" applyProtection="1">
      <alignment horizontal="left"/>
    </xf>
    <xf numFmtId="0" fontId="15" fillId="4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vertical="center" wrapText="1"/>
    </xf>
    <xf numFmtId="0" fontId="15" fillId="7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/>
    </xf>
    <xf numFmtId="0" fontId="16" fillId="7" borderId="1" xfId="0" applyFont="1" applyFill="1" applyBorder="1" applyAlignment="1" applyProtection="1">
      <alignment horizontal="center"/>
    </xf>
    <xf numFmtId="0" fontId="16" fillId="8" borderId="1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/>
    </xf>
    <xf numFmtId="0" fontId="16" fillId="7" borderId="1" xfId="0" applyFont="1" applyFill="1" applyBorder="1" applyAlignment="1" applyProtection="1">
      <alignment horizontal="center" wrapText="1"/>
    </xf>
    <xf numFmtId="0" fontId="13" fillId="2" borderId="0" xfId="0" applyFont="1" applyFill="1" applyAlignment="1" applyProtection="1">
      <alignment horizontal="center" vertical="top"/>
    </xf>
    <xf numFmtId="0" fontId="15" fillId="7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4717864</xdr:colOff>
      <xdr:row>0</xdr:row>
      <xdr:rowOff>85725</xdr:rowOff>
    </xdr:from>
    <xdr:to>
      <xdr:col>1</xdr:col>
      <xdr:colOff>6391074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464" y="85725"/>
          <a:ext cx="1673210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209550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22039</xdr:colOff>
      <xdr:row>0</xdr:row>
      <xdr:rowOff>57150</xdr:rowOff>
    </xdr:from>
    <xdr:to>
      <xdr:col>7</xdr:col>
      <xdr:colOff>1695249</xdr:colOff>
      <xdr:row>3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0D611D-2BE4-4672-955B-284DD062C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5114" y="57150"/>
          <a:ext cx="16732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9"/>
  <sheetViews>
    <sheetView tabSelected="1" topLeftCell="A20" workbookViewId="0">
      <selection activeCell="B39" sqref="B39"/>
    </sheetView>
  </sheetViews>
  <sheetFormatPr defaultColWidth="50.140625" defaultRowHeight="16.5" x14ac:dyDescent="0.3"/>
  <cols>
    <col min="1" max="1" width="7.140625" style="31" bestFit="1" customWidth="1"/>
    <col min="2" max="2" width="99.7109375" style="33" customWidth="1"/>
    <col min="3" max="3" width="9.5703125" style="31" customWidth="1"/>
    <col min="4" max="4" width="8" style="31" bestFit="1" customWidth="1"/>
    <col min="5" max="5" width="98" style="34" bestFit="1" customWidth="1"/>
    <col min="6" max="6" width="8.42578125" style="31" customWidth="1"/>
    <col min="7" max="7" width="9.85546875" style="31" bestFit="1" customWidth="1"/>
    <col min="8" max="8" width="43" style="33" customWidth="1"/>
    <col min="9" max="9" width="7.85546875" style="31" bestFit="1" customWidth="1"/>
    <col min="10" max="10" width="9.85546875" style="31" bestFit="1" customWidth="1"/>
    <col min="11" max="11" width="44.42578125" style="33" customWidth="1"/>
    <col min="12" max="12" width="9.7109375" style="31" customWidth="1"/>
    <col min="13" max="16384" width="50.140625" style="31"/>
  </cols>
  <sheetData>
    <row r="1" spans="1:19" s="1" customFormat="1" ht="24" x14ac:dyDescent="0.4">
      <c r="B1" s="48" t="s">
        <v>8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9" s="1" customFormat="1" ht="24" x14ac:dyDescent="0.4">
      <c r="B2" s="49" t="s">
        <v>12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9" s="1" customFormat="1" ht="24" x14ac:dyDescent="0.4">
      <c r="A3" s="56" t="s">
        <v>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9" s="6" customFormat="1" x14ac:dyDescent="0.3">
      <c r="A4" s="6" t="s">
        <v>74</v>
      </c>
      <c r="B4" s="7"/>
      <c r="E4" s="8"/>
      <c r="F4" s="9"/>
      <c r="G4" s="9"/>
      <c r="H4" s="9"/>
      <c r="I4" s="9"/>
      <c r="K4" s="7"/>
    </row>
    <row r="5" spans="1:19" s="5" customFormat="1" ht="21" x14ac:dyDescent="0.35">
      <c r="A5" s="2">
        <v>109</v>
      </c>
      <c r="B5" s="3" t="s">
        <v>11</v>
      </c>
      <c r="D5" s="50" t="s">
        <v>5</v>
      </c>
      <c r="E5" s="50"/>
      <c r="F5" s="50"/>
      <c r="G5" s="51" t="s">
        <v>6</v>
      </c>
      <c r="H5" s="51"/>
      <c r="I5" s="51"/>
      <c r="J5" s="50" t="s">
        <v>7</v>
      </c>
      <c r="K5" s="50"/>
      <c r="L5" s="50"/>
      <c r="R5" s="4"/>
    </row>
    <row r="6" spans="1:19" s="13" customFormat="1" ht="48.75" x14ac:dyDescent="0.45">
      <c r="B6" s="36" t="s">
        <v>35</v>
      </c>
      <c r="C6" s="14"/>
      <c r="D6" s="52" t="s">
        <v>75</v>
      </c>
      <c r="E6" s="52"/>
      <c r="F6" s="52"/>
      <c r="G6" s="53" t="s">
        <v>76</v>
      </c>
      <c r="H6" s="53"/>
      <c r="I6" s="53"/>
      <c r="J6" s="55" t="s">
        <v>77</v>
      </c>
      <c r="K6" s="55"/>
      <c r="L6" s="55"/>
      <c r="R6" s="15"/>
    </row>
    <row r="7" spans="1:19" s="10" customFormat="1" ht="21" customHeight="1" x14ac:dyDescent="0.3">
      <c r="A7" s="54" t="s">
        <v>1</v>
      </c>
      <c r="B7" s="54"/>
      <c r="C7" s="54"/>
      <c r="D7" s="16" t="s">
        <v>3</v>
      </c>
      <c r="E7" s="16" t="s">
        <v>4</v>
      </c>
      <c r="F7" s="16" t="s">
        <v>0</v>
      </c>
      <c r="G7" s="17" t="s">
        <v>2</v>
      </c>
      <c r="H7" s="16" t="s">
        <v>4</v>
      </c>
      <c r="I7" s="16" t="s">
        <v>0</v>
      </c>
      <c r="J7" s="17" t="s">
        <v>2</v>
      </c>
      <c r="K7" s="16" t="s">
        <v>4</v>
      </c>
      <c r="L7" s="16" t="s">
        <v>0</v>
      </c>
    </row>
    <row r="8" spans="1:19" s="12" customFormat="1" x14ac:dyDescent="0.3">
      <c r="A8" s="12">
        <v>1</v>
      </c>
      <c r="B8" s="39" t="s">
        <v>25</v>
      </c>
      <c r="D8" s="12">
        <f>IF(C8&lt;=$B$5,[1]Randon_Number!A3,HLOOKUP($A$5,[1]Randon_Number!$E$2:$BQ$258,[1]Draw_Sheet!E7+1,FALSE))</f>
        <v>1</v>
      </c>
      <c r="E8" s="19" t="str">
        <f t="shared" ref="E8:E39" si="0">VLOOKUP($D8,$A$8:$B$199,2,FALSE)</f>
        <v>Athlone C.C./St. Mel's College, Longford</v>
      </c>
      <c r="F8" s="20"/>
      <c r="G8" s="47">
        <v>1</v>
      </c>
      <c r="H8" s="45" t="str">
        <f>IF($D8=0,E9,IF($F8=$F9,"",IF($F8&gt;$F9,E8,E9)))</f>
        <v/>
      </c>
      <c r="I8" s="46"/>
      <c r="J8" s="47">
        <v>1</v>
      </c>
      <c r="K8" s="45" t="str">
        <f>IF($I8=$I10,"",IF($I8&gt;$I10,H8,H10))</f>
        <v/>
      </c>
      <c r="L8" s="46"/>
    </row>
    <row r="9" spans="1:19" s="12" customFormat="1" x14ac:dyDescent="0.3">
      <c r="A9" s="12">
        <v>2</v>
      </c>
      <c r="B9" s="39" t="s">
        <v>26</v>
      </c>
      <c r="D9" s="12">
        <f>IF(C9&lt;=$B$5,[1]Randon_Number!A4,HLOOKUP($A$5,[1]Randon_Number!$E$2:$BQ$258,[1]Draw_Sheet!E8+1,FALSE))</f>
        <v>2</v>
      </c>
      <c r="E9" s="19" t="str">
        <f t="shared" si="0"/>
        <v>Heywood C.S., Ballinakill/St. Mary's CBS, Portlaoise</v>
      </c>
      <c r="F9" s="20"/>
      <c r="G9" s="47"/>
      <c r="H9" s="45"/>
      <c r="I9" s="46"/>
      <c r="J9" s="47"/>
      <c r="K9" s="45"/>
      <c r="L9" s="46"/>
    </row>
    <row r="10" spans="1:19" s="12" customFormat="1" x14ac:dyDescent="0.3">
      <c r="A10" s="12">
        <v>3</v>
      </c>
      <c r="B10" s="39" t="s">
        <v>27</v>
      </c>
      <c r="D10" s="12">
        <f>IF(C10&lt;=$B$5,[1]Randon_Number!A5,HLOOKUP($A$5,[1]Randon_Number!$E$2:$BQ$258,[1]Draw_Sheet!E9+1,FALSE))</f>
        <v>3</v>
      </c>
      <c r="E10" s="19" t="str">
        <f t="shared" si="0"/>
        <v>Kildare Town C.S./St. Joseph's S.S., Rochfortbridge</v>
      </c>
      <c r="F10" s="20"/>
      <c r="G10" s="47"/>
      <c r="H10" s="45" t="str">
        <f>IF($D10=0,E11,IF($F10=$F11,"",IF($F10&gt;$F11,E10,E11)))</f>
        <v/>
      </c>
      <c r="I10" s="46"/>
      <c r="J10" s="47"/>
      <c r="K10" s="45" t="str">
        <f>IF($I12=$I14,"",IF($I12&gt;$I14,H12,H14))</f>
        <v/>
      </c>
      <c r="L10" s="46"/>
    </row>
    <row r="11" spans="1:19" s="12" customFormat="1" x14ac:dyDescent="0.3">
      <c r="A11" s="12">
        <v>4</v>
      </c>
      <c r="B11" s="39" t="s">
        <v>28</v>
      </c>
      <c r="D11" s="12">
        <f>IF(C11&lt;=$B$5,[1]Randon_Number!A6,HLOOKUP($A$5,[1]Randon_Number!$E$2:$BQ$258,[1]Draw_Sheet!E10+1,FALSE))</f>
        <v>4</v>
      </c>
      <c r="E11" s="19" t="str">
        <f t="shared" si="0"/>
        <v>Killina Presentation S.S., Tullamore/St. Brendan's C.S., Birr</v>
      </c>
      <c r="F11" s="20"/>
      <c r="G11" s="47"/>
      <c r="H11" s="45"/>
      <c r="I11" s="46"/>
      <c r="J11" s="47"/>
      <c r="K11" s="45"/>
      <c r="L11" s="46"/>
    </row>
    <row r="12" spans="1:19" s="12" customFormat="1" x14ac:dyDescent="0.3">
      <c r="A12" s="12">
        <v>5</v>
      </c>
      <c r="B12" s="35" t="s">
        <v>65</v>
      </c>
      <c r="D12" s="12">
        <f>IF(C12&lt;=$B$5,[1]Randon_Number!A7,HLOOKUP($A$5,[1]Randon_Number!$E$2:$BQ$258,[1]Draw_Sheet!E11+1,FALSE))</f>
        <v>5</v>
      </c>
      <c r="E12" s="19" t="str">
        <f t="shared" si="0"/>
        <v>Marist College, Athlone</v>
      </c>
      <c r="F12" s="20"/>
      <c r="G12" s="47">
        <v>2</v>
      </c>
      <c r="H12" s="45" t="str">
        <f>IF($D12=0,E13,IF($F12=$F13,"",IF($F12&gt;$F13,E12,E13)))</f>
        <v/>
      </c>
      <c r="I12" s="46"/>
      <c r="J12" s="47">
        <v>2</v>
      </c>
      <c r="K12" s="45" t="str">
        <f>IF($I16=$I18,"",IF($I16&gt;$I18,H16,H18))</f>
        <v/>
      </c>
      <c r="L12" s="46"/>
      <c r="N12" s="21"/>
      <c r="O12" s="21"/>
      <c r="P12" s="21"/>
      <c r="Q12" s="21"/>
      <c r="R12" s="21"/>
      <c r="S12" s="22"/>
    </row>
    <row r="13" spans="1:19" s="12" customFormat="1" x14ac:dyDescent="0.3">
      <c r="A13" s="12">
        <v>6</v>
      </c>
      <c r="B13" s="11" t="s">
        <v>64</v>
      </c>
      <c r="D13" s="12">
        <f>IF(C13&lt;=$B$5,[1]Randon_Number!A8,HLOOKUP($A$5,[1]Randon_Number!$E$2:$BQ$258,[1]Draw_Sheet!E12+1,FALSE))</f>
        <v>6</v>
      </c>
      <c r="E13" s="19" t="str">
        <f t="shared" si="0"/>
        <v>Moate C.S.</v>
      </c>
      <c r="F13" s="20"/>
      <c r="G13" s="47"/>
      <c r="H13" s="45"/>
      <c r="I13" s="46"/>
      <c r="J13" s="47"/>
      <c r="K13" s="45"/>
      <c r="L13" s="46"/>
      <c r="N13" s="21"/>
      <c r="O13" s="21"/>
      <c r="P13" s="21"/>
      <c r="Q13" s="21"/>
      <c r="R13" s="21"/>
      <c r="S13" s="22"/>
    </row>
    <row r="14" spans="1:19" s="12" customFormat="1" x14ac:dyDescent="0.3">
      <c r="A14" s="12">
        <v>7</v>
      </c>
      <c r="B14" s="18" t="s">
        <v>10</v>
      </c>
      <c r="D14" s="12">
        <f>IF(C14&lt;=$B$5,[1]Randon_Number!A9,HLOOKUP($A$5,[1]Randon_Number!$E$2:$BQ$258,[1]Draw_Sheet!E13+1,FALSE))</f>
        <v>7</v>
      </c>
      <c r="E14" s="19" t="str">
        <f t="shared" si="0"/>
        <v>Mercy S.S., Kilbeggan</v>
      </c>
      <c r="F14" s="20"/>
      <c r="G14" s="47"/>
      <c r="H14" s="45" t="str">
        <f>IF($D14=0,E15,IF($F14=$F15,"",IF($F14&gt;$F15,E14,E15)))</f>
        <v/>
      </c>
      <c r="I14" s="46"/>
      <c r="J14" s="47"/>
      <c r="K14" s="45" t="str">
        <f>IF($I20=$I22,"",IF($I20&gt;$I22,H20,H22))</f>
        <v/>
      </c>
      <c r="L14" s="46"/>
      <c r="N14" s="21"/>
      <c r="O14" s="21"/>
      <c r="P14" s="21"/>
      <c r="Q14" s="21"/>
      <c r="R14" s="21"/>
      <c r="S14" s="22"/>
    </row>
    <row r="15" spans="1:19" s="12" customFormat="1" x14ac:dyDescent="0.3">
      <c r="A15" s="12">
        <v>8</v>
      </c>
      <c r="B15" s="40" t="s">
        <v>29</v>
      </c>
      <c r="D15" s="12">
        <f>IF(C15&lt;=$B$5,[1]Randon_Number!A10,HLOOKUP($A$5,[1]Randon_Number!$E$2:$BQ$258,[1]Draw_Sheet!E14+1,FALSE))</f>
        <v>8</v>
      </c>
      <c r="E15" s="19" t="str">
        <f t="shared" si="0"/>
        <v>St. Paul's S.S., Monasterevin/Clongowes Wood College, Clane</v>
      </c>
      <c r="F15" s="20"/>
      <c r="G15" s="47"/>
      <c r="H15" s="45"/>
      <c r="I15" s="46"/>
      <c r="J15" s="47"/>
      <c r="K15" s="45"/>
      <c r="L15" s="46"/>
      <c r="N15" s="21"/>
      <c r="O15" s="21"/>
      <c r="P15" s="21"/>
      <c r="Q15" s="21"/>
      <c r="R15" s="21"/>
      <c r="S15" s="22"/>
    </row>
    <row r="16" spans="1:19" s="12" customFormat="1" x14ac:dyDescent="0.3">
      <c r="A16" s="12">
        <v>9</v>
      </c>
      <c r="B16" s="40" t="s">
        <v>30</v>
      </c>
      <c r="D16" s="12">
        <f>IF(C16&lt;=$B$5,[1]Randon_Number!A11,HLOOKUP($A$5,[1]Randon_Number!$E$2:$BQ$258,[1]Draw_Sheet!E15+1,FALSE))</f>
        <v>9</v>
      </c>
      <c r="E16" s="19" t="str">
        <f t="shared" si="0"/>
        <v>Colaiste Chiarain, Leixlip/Scoil Mhuire C.S., Clane</v>
      </c>
      <c r="F16" s="20"/>
      <c r="G16" s="47">
        <v>3</v>
      </c>
      <c r="H16" s="45" t="str">
        <f>IF($D16=0,E17,IF($F16=$F17,"",IF($F16&gt;$F17,E16,E17)))</f>
        <v/>
      </c>
      <c r="I16" s="46"/>
      <c r="J16" s="47">
        <v>3</v>
      </c>
      <c r="K16" s="45" t="str">
        <f>IF($I24=$I26,"",IF($I24&gt;$I26,H24,H26))</f>
        <v/>
      </c>
      <c r="L16" s="46"/>
      <c r="M16" s="23"/>
      <c r="N16" s="24"/>
      <c r="O16" s="24"/>
      <c r="P16" s="24"/>
      <c r="Q16" s="24"/>
      <c r="R16" s="24"/>
      <c r="S16" s="22"/>
    </row>
    <row r="17" spans="1:18" s="12" customFormat="1" x14ac:dyDescent="0.3">
      <c r="A17" s="12">
        <v>10</v>
      </c>
      <c r="B17" s="40" t="s">
        <v>31</v>
      </c>
      <c r="D17" s="12">
        <f>IF(C17&lt;=$B$5,[1]Randon_Number!A12,HLOOKUP($A$5,[1]Randon_Number!$E$2:$BQ$258,[1]Draw_Sheet!E16+1,FALSE))</f>
        <v>10</v>
      </c>
      <c r="E17" s="19" t="str">
        <f t="shared" si="0"/>
        <v>Scoil Dara, Kilcock/Confey College, Leixlip</v>
      </c>
      <c r="F17" s="20"/>
      <c r="G17" s="47"/>
      <c r="H17" s="45"/>
      <c r="I17" s="46"/>
      <c r="J17" s="47"/>
      <c r="K17" s="45"/>
      <c r="L17" s="46"/>
      <c r="M17" s="23"/>
      <c r="N17" s="25"/>
      <c r="O17" s="25"/>
      <c r="P17" s="25"/>
      <c r="Q17" s="25"/>
      <c r="R17" s="25"/>
    </row>
    <row r="18" spans="1:18" s="12" customFormat="1" x14ac:dyDescent="0.3">
      <c r="A18" s="12">
        <v>11</v>
      </c>
      <c r="B18" s="40" t="s">
        <v>32</v>
      </c>
      <c r="D18" s="12">
        <f>IF(C18&lt;=$B$5,[1]Randon_Number!A13,HLOOKUP($A$5,[1]Randon_Number!$E$2:$BQ$258,[1]Draw_Sheet!E17+1,FALSE))</f>
        <v>11</v>
      </c>
      <c r="E18" s="19" t="str">
        <f t="shared" si="0"/>
        <v>Salesian College, Celbridge/Dunamase College, Portlaoise</v>
      </c>
      <c r="F18" s="20"/>
      <c r="G18" s="47"/>
      <c r="H18" s="45" t="str">
        <f>IF($D18=0,E19,IF($F18=$F19,"",IF($F18&gt;$F19,E18,E19)))</f>
        <v/>
      </c>
      <c r="I18" s="46"/>
      <c r="J18" s="47"/>
      <c r="K18" s="45" t="str">
        <f>IF($I28=$I30,"",IF($I28&gt;$I30,H28,H30))</f>
        <v/>
      </c>
      <c r="L18" s="46"/>
      <c r="M18" s="23"/>
      <c r="N18" s="25"/>
      <c r="O18" s="25"/>
      <c r="P18" s="25"/>
      <c r="Q18" s="25"/>
      <c r="R18" s="25"/>
    </row>
    <row r="19" spans="1:18" s="12" customFormat="1" x14ac:dyDescent="0.3">
      <c r="A19" s="12">
        <v>12</v>
      </c>
      <c r="B19" s="39" t="s">
        <v>33</v>
      </c>
      <c r="D19" s="12">
        <f>IF(C19&lt;=$B$5,[1]Randon_Number!A14,HLOOKUP($A$5,[1]Randon_Number!$E$2:$BQ$258,[1]Draw_Sheet!E18+1,FALSE))</f>
        <v>12</v>
      </c>
      <c r="E19" s="19" t="str">
        <f t="shared" si="0"/>
        <v>Patrician S.S., Newbridge/Maynooth P.P.</v>
      </c>
      <c r="F19" s="20"/>
      <c r="G19" s="47"/>
      <c r="H19" s="45"/>
      <c r="I19" s="46"/>
      <c r="J19" s="47"/>
      <c r="K19" s="45"/>
      <c r="L19" s="46"/>
      <c r="M19" s="23"/>
      <c r="N19" s="25"/>
      <c r="O19" s="25"/>
      <c r="P19" s="25"/>
      <c r="Q19" s="25"/>
      <c r="R19" s="25"/>
    </row>
    <row r="20" spans="1:18" s="12" customFormat="1" x14ac:dyDescent="0.3">
      <c r="A20" s="12">
        <v>13</v>
      </c>
      <c r="B20" s="11" t="s">
        <v>63</v>
      </c>
      <c r="D20" s="12">
        <f>IF(C20&lt;=$B$5,[1]Randon_Number!A15,HLOOKUP($A$5,[1]Randon_Number!$E$2:$BQ$258,[1]Draw_Sheet!E19+1,FALSE))</f>
        <v>13</v>
      </c>
      <c r="E20" s="19" t="str">
        <f t="shared" si="0"/>
        <v>Naas C.C.</v>
      </c>
      <c r="F20" s="20"/>
      <c r="G20" s="47">
        <v>4</v>
      </c>
      <c r="H20" s="45" t="str">
        <f>IF($D20=0,E21,IF($F20=$F21,"",IF($F20&gt;$F21,E20,E21)))</f>
        <v/>
      </c>
      <c r="I20" s="46"/>
      <c r="J20" s="47">
        <v>4</v>
      </c>
      <c r="K20" s="45" t="str">
        <f>IF($I32=$I34,"",IF($I32&gt;$I34,H32,H34))</f>
        <v/>
      </c>
      <c r="L20" s="46"/>
      <c r="M20" s="23"/>
      <c r="N20" s="25"/>
      <c r="O20" s="25"/>
      <c r="P20" s="25"/>
      <c r="Q20" s="25"/>
      <c r="R20" s="25"/>
    </row>
    <row r="21" spans="1:18" s="12" customFormat="1" x14ac:dyDescent="0.3">
      <c r="A21" s="12">
        <v>14</v>
      </c>
      <c r="B21" s="11" t="s">
        <v>62</v>
      </c>
      <c r="D21" s="12">
        <f>IF(C21&lt;=$B$5,[1]Randon_Number!A16,HLOOKUP($A$5,[1]Randon_Number!$E$2:$BQ$258,[1]Draw_Sheet!E20+1,FALSE))</f>
        <v>14</v>
      </c>
      <c r="E21" s="19" t="str">
        <f t="shared" si="0"/>
        <v>Newbridge College</v>
      </c>
      <c r="F21" s="20"/>
      <c r="G21" s="47"/>
      <c r="H21" s="45"/>
      <c r="I21" s="46"/>
      <c r="J21" s="47"/>
      <c r="K21" s="45"/>
      <c r="L21" s="46"/>
      <c r="M21" s="23"/>
      <c r="N21" s="25"/>
      <c r="O21" s="25"/>
      <c r="P21" s="25"/>
      <c r="Q21" s="25"/>
      <c r="R21" s="25"/>
    </row>
    <row r="22" spans="1:18" s="12" customFormat="1" x14ac:dyDescent="0.3">
      <c r="A22" s="12">
        <v>15</v>
      </c>
      <c r="B22" s="19" t="s">
        <v>34</v>
      </c>
      <c r="D22" s="12">
        <f>IF(C22&lt;=$B$5,[1]Randon_Number!A17,HLOOKUP($A$5,[1]Randon_Number!$E$2:$BQ$258,[1]Draw_Sheet!E21+1,FALSE))</f>
        <v>15</v>
      </c>
      <c r="E22" s="19" t="str">
        <f t="shared" si="0"/>
        <v>Naas CBS</v>
      </c>
      <c r="F22" s="20"/>
      <c r="G22" s="47"/>
      <c r="H22" s="45" t="str">
        <f>IF($D22=0,E23,IF($F22=$F23,"",IF($F22&gt;$F23,E22,E23)))</f>
        <v/>
      </c>
      <c r="I22" s="46"/>
      <c r="J22" s="47"/>
      <c r="K22" s="45" t="str">
        <f>IF($I36=$I38,"",IF($I36&gt;$I38,H36,H38))</f>
        <v/>
      </c>
      <c r="L22" s="46"/>
      <c r="M22" s="23"/>
      <c r="N22" s="25"/>
      <c r="O22" s="25"/>
      <c r="P22" s="25"/>
      <c r="Q22" s="25"/>
      <c r="R22" s="25"/>
    </row>
    <row r="23" spans="1:18" s="12" customFormat="1" x14ac:dyDescent="0.3">
      <c r="A23" s="12">
        <v>16</v>
      </c>
      <c r="B23" s="40" t="s">
        <v>13</v>
      </c>
      <c r="D23" s="12">
        <f>IF(C23&lt;=$B$5,[1]Randon_Number!A18,HLOOKUP($A$5,[1]Randon_Number!$E$2:$BQ$258,[1]Draw_Sheet!E22+1,FALSE))</f>
        <v>16</v>
      </c>
      <c r="E23" s="19" t="str">
        <f t="shared" si="0"/>
        <v>St. Benildus College, Kilmacud/St. Colmcille's C.S., Knocklyon</v>
      </c>
      <c r="F23" s="20"/>
      <c r="G23" s="47"/>
      <c r="H23" s="45"/>
      <c r="I23" s="46"/>
      <c r="J23" s="47"/>
      <c r="K23" s="45"/>
      <c r="L23" s="46"/>
      <c r="M23" s="23"/>
      <c r="N23" s="25"/>
      <c r="O23" s="25"/>
      <c r="P23" s="25"/>
      <c r="Q23" s="25"/>
      <c r="R23" s="25"/>
    </row>
    <row r="24" spans="1:18" s="12" customFormat="1" x14ac:dyDescent="0.3">
      <c r="A24" s="12">
        <v>17</v>
      </c>
      <c r="B24" s="42" t="s">
        <v>14</v>
      </c>
      <c r="D24" s="12">
        <f>IF(C24&lt;=$B$5,[1]Randon_Number!A19,HLOOKUP($A$5,[1]Randon_Number!$E$2:$BQ$258,[1]Draw_Sheet!E23+1,FALSE))</f>
        <v>17</v>
      </c>
      <c r="E24" s="19" t="str">
        <f t="shared" si="0"/>
        <v>Drimnagh Castle CBS/Firhouse C.C., Tallaght</v>
      </c>
      <c r="F24" s="20"/>
      <c r="G24" s="47">
        <v>5</v>
      </c>
      <c r="H24" s="45" t="str">
        <f>IF($D24=0,E25,IF($F24=$F25,"",IF($F24&gt;$F25,E24,E25)))</f>
        <v/>
      </c>
      <c r="I24" s="46"/>
      <c r="J24" s="47">
        <v>5</v>
      </c>
      <c r="K24" s="45" t="str">
        <f>IF($I40=$I42,"",IF($I40&gt;$I42,H40,H42))</f>
        <v/>
      </c>
      <c r="L24" s="46"/>
      <c r="M24" s="23"/>
      <c r="N24" s="25"/>
      <c r="O24" s="25"/>
      <c r="P24" s="25"/>
      <c r="Q24" s="25"/>
      <c r="R24" s="25"/>
    </row>
    <row r="25" spans="1:18" s="12" customFormat="1" x14ac:dyDescent="0.3">
      <c r="A25" s="12">
        <v>18</v>
      </c>
      <c r="B25" s="40" t="s">
        <v>15</v>
      </c>
      <c r="D25" s="12">
        <f>IF(C25&lt;=$B$5,[1]Randon_Number!A20,HLOOKUP($A$5,[1]Randon_Number!$E$2:$BQ$258,[1]Draw_Sheet!E24+1,FALSE))</f>
        <v>18</v>
      </c>
      <c r="E25" s="19" t="str">
        <f t="shared" si="0"/>
        <v>Blackrock College/St. MacDara's C.S, Templeogue</v>
      </c>
      <c r="F25" s="20"/>
      <c r="G25" s="47"/>
      <c r="H25" s="45"/>
      <c r="I25" s="46"/>
      <c r="J25" s="47"/>
      <c r="K25" s="45"/>
      <c r="L25" s="46"/>
      <c r="M25" s="23"/>
      <c r="N25" s="25"/>
      <c r="O25" s="25"/>
      <c r="P25" s="25"/>
      <c r="Q25" s="25"/>
      <c r="R25" s="25"/>
    </row>
    <row r="26" spans="1:18" s="12" customFormat="1" x14ac:dyDescent="0.3">
      <c r="A26" s="12">
        <v>19</v>
      </c>
      <c r="B26" s="42" t="s">
        <v>16</v>
      </c>
      <c r="D26" s="12">
        <f>IF(C26&lt;=$B$5,[1]Randon_Number!A21,HLOOKUP($A$5,[1]Randon_Number!$E$2:$BQ$258,[1]Draw_Sheet!E25+1,FALSE))</f>
        <v>19</v>
      </c>
      <c r="E26" s="19" t="str">
        <f t="shared" si="0"/>
        <v>Stepaside E.T.S.S./St. John's College, Ballyfermot</v>
      </c>
      <c r="F26" s="20"/>
      <c r="G26" s="47"/>
      <c r="H26" s="45" t="str">
        <f>IF($D26=0,E27,IF($F26=$F27,"",IF($F26&gt;$F27,E26,E27)))</f>
        <v/>
      </c>
      <c r="I26" s="46"/>
      <c r="J26" s="47"/>
      <c r="K26" s="45" t="str">
        <f>IF($I44=$I46,"",IF($I44&gt;$I46,H44,H46))</f>
        <v/>
      </c>
      <c r="L26" s="46"/>
      <c r="M26" s="23"/>
      <c r="N26" s="25"/>
      <c r="O26" s="25"/>
      <c r="P26" s="25"/>
      <c r="Q26" s="25"/>
      <c r="R26" s="25"/>
    </row>
    <row r="27" spans="1:18" s="12" customFormat="1" x14ac:dyDescent="0.3">
      <c r="A27" s="12">
        <v>20</v>
      </c>
      <c r="B27" s="39" t="s">
        <v>17</v>
      </c>
      <c r="D27" s="12">
        <f>IF(C27&lt;=$B$5,[1]Randon_Number!A22,HLOOKUP($A$5,[1]Randon_Number!$E$2:$BQ$258,[1]Draw_Sheet!E26+1,FALSE))</f>
        <v>20</v>
      </c>
      <c r="E27" s="19" t="str">
        <f t="shared" si="0"/>
        <v>St. Gerard's School, Bray/Synge Street CBS</v>
      </c>
      <c r="F27" s="20"/>
      <c r="G27" s="47"/>
      <c r="H27" s="45"/>
      <c r="I27" s="46"/>
      <c r="J27" s="47"/>
      <c r="K27" s="45"/>
      <c r="L27" s="46"/>
      <c r="M27" s="23"/>
      <c r="N27" s="25"/>
      <c r="O27" s="25"/>
      <c r="P27" s="25"/>
      <c r="Q27" s="25"/>
      <c r="R27" s="25"/>
    </row>
    <row r="28" spans="1:18" s="12" customFormat="1" x14ac:dyDescent="0.3">
      <c r="A28" s="12">
        <v>21</v>
      </c>
      <c r="B28" s="42" t="s">
        <v>18</v>
      </c>
      <c r="D28" s="12">
        <f>IF(C28&lt;=$B$5,[1]Randon_Number!A23,HLOOKUP($A$5,[1]Randon_Number!$E$2:$BQ$258,[1]Draw_Sheet!E27+1,FALSE))</f>
        <v>21</v>
      </c>
      <c r="E28" s="19" t="str">
        <f t="shared" si="0"/>
        <v>De La Salle College, Churchtown/Templeogue College</v>
      </c>
      <c r="F28" s="20"/>
      <c r="G28" s="47">
        <v>6</v>
      </c>
      <c r="H28" s="45" t="str">
        <f>IF($D28=0,E29,IF($F28=$F29,"",IF($F28&gt;$F29,E28,E29)))</f>
        <v/>
      </c>
      <c r="I28" s="46"/>
      <c r="J28" s="47">
        <v>6</v>
      </c>
      <c r="K28" s="45" t="str">
        <f>IF($I48=$I50,"",IF($I48&gt;$I50,H48,H50))</f>
        <v/>
      </c>
      <c r="L28" s="46"/>
      <c r="M28" s="23"/>
      <c r="N28" s="25"/>
      <c r="O28" s="25"/>
      <c r="P28" s="25"/>
      <c r="Q28" s="25"/>
      <c r="R28" s="25"/>
    </row>
    <row r="29" spans="1:18" s="12" customFormat="1" x14ac:dyDescent="0.3">
      <c r="A29" s="12">
        <v>22</v>
      </c>
      <c r="B29" s="11" t="s">
        <v>60</v>
      </c>
      <c r="D29" s="12">
        <f>IF(C29&lt;=$B$5,[1]Randon_Number!A24,HLOOKUP($A$5,[1]Randon_Number!$E$2:$BQ$258,[1]Draw_Sheet!E28+1,FALSE))</f>
        <v>22</v>
      </c>
      <c r="E29" s="19" t="str">
        <f t="shared" si="0"/>
        <v>Adamstown C.C.</v>
      </c>
      <c r="F29" s="20"/>
      <c r="G29" s="47"/>
      <c r="H29" s="45"/>
      <c r="I29" s="46"/>
      <c r="J29" s="47"/>
      <c r="K29" s="45"/>
      <c r="L29" s="46"/>
      <c r="M29" s="23"/>
      <c r="N29" s="25"/>
      <c r="O29" s="25"/>
      <c r="P29" s="25"/>
      <c r="Q29" s="25"/>
      <c r="R29" s="25"/>
    </row>
    <row r="30" spans="1:18" s="12" customFormat="1" x14ac:dyDescent="0.3">
      <c r="A30" s="12">
        <v>23</v>
      </c>
      <c r="B30" s="11" t="s">
        <v>61</v>
      </c>
      <c r="D30" s="12">
        <f>IF(C30&lt;=$B$5,[1]Randon_Number!A25,HLOOKUP($A$5,[1]Randon_Number!$E$2:$BQ$258,[1]Draw_Sheet!E29+1,FALSE))</f>
        <v>23</v>
      </c>
      <c r="E30" s="19" t="str">
        <f t="shared" si="0"/>
        <v>Castleknock College</v>
      </c>
      <c r="F30" s="20"/>
      <c r="G30" s="47"/>
      <c r="H30" s="45" t="str">
        <f>IF($D30=0,E31,IF($F30=$F31,"",IF($F30&gt;$F31,E30,E31)))</f>
        <v/>
      </c>
      <c r="I30" s="46"/>
      <c r="J30" s="47"/>
      <c r="K30" s="45" t="str">
        <f>IF($I52=$I54,"",IF($I52&gt;$I54,H52,H54))</f>
        <v/>
      </c>
      <c r="L30" s="46"/>
      <c r="M30" s="23"/>
      <c r="N30" s="25"/>
      <c r="O30" s="25"/>
      <c r="P30" s="25"/>
      <c r="Q30" s="25"/>
      <c r="R30" s="25"/>
    </row>
    <row r="31" spans="1:18" s="12" customFormat="1" x14ac:dyDescent="0.3">
      <c r="A31" s="12">
        <v>24</v>
      </c>
      <c r="B31" s="40" t="s">
        <v>19</v>
      </c>
      <c r="D31" s="12">
        <f>IF(C31&lt;=$B$5,[1]Randon_Number!A26,HLOOKUP($A$5,[1]Randon_Number!$E$2:$BQ$258,[1]Draw_Sheet!E30+1,FALSE))</f>
        <v>24</v>
      </c>
      <c r="E31" s="19" t="str">
        <f t="shared" si="0"/>
        <v>Castleknock C.C./Christian Brothers College, Monkstown</v>
      </c>
      <c r="F31" s="20"/>
      <c r="G31" s="47"/>
      <c r="H31" s="45"/>
      <c r="I31" s="46"/>
      <c r="J31" s="47"/>
      <c r="K31" s="45"/>
      <c r="L31" s="46"/>
      <c r="M31" s="23"/>
      <c r="N31" s="25"/>
      <c r="O31" s="25"/>
      <c r="P31" s="25"/>
      <c r="Q31" s="25"/>
      <c r="R31" s="25"/>
    </row>
    <row r="32" spans="1:18" s="12" customFormat="1" x14ac:dyDescent="0.3">
      <c r="A32" s="12">
        <v>25</v>
      </c>
      <c r="B32" s="42" t="s">
        <v>20</v>
      </c>
      <c r="D32" s="12">
        <f>IF(C32&lt;=$B$5,[1]Randon_Number!A27,HLOOKUP($A$5,[1]Randon_Number!$E$2:$BQ$258,[1]Draw_Sheet!E31+1,FALSE))</f>
        <v>25</v>
      </c>
      <c r="E32" s="19" t="str">
        <f t="shared" si="0"/>
        <v>Kylemore College, Ballyfermot/Clonkeen College, Blackrock</v>
      </c>
      <c r="F32" s="20"/>
      <c r="G32" s="47">
        <v>7</v>
      </c>
      <c r="H32" s="45" t="str">
        <f>IF($D32=0,E33,IF($F32=$F33,"",IF($F32&gt;$F33,E32,E33)))</f>
        <v/>
      </c>
      <c r="I32" s="46"/>
      <c r="J32" s="47">
        <v>7</v>
      </c>
      <c r="K32" s="45" t="str">
        <f>IF($I56=$I58,"",IF($I56&gt;$I58,H56,H58))</f>
        <v/>
      </c>
      <c r="L32" s="46"/>
      <c r="M32" s="23"/>
      <c r="N32" s="25"/>
      <c r="O32" s="25"/>
      <c r="P32" s="25"/>
      <c r="Q32" s="25"/>
      <c r="R32" s="25"/>
    </row>
    <row r="33" spans="1:18" s="12" customFormat="1" x14ac:dyDescent="0.3">
      <c r="A33" s="12">
        <v>26</v>
      </c>
      <c r="B33" s="43" t="s">
        <v>21</v>
      </c>
      <c r="D33" s="12">
        <f>IF(C33&lt;=$B$5,[1]Randon_Number!A28,HLOOKUP($A$5,[1]Randon_Number!$E$2:$BQ$258,[1]Draw_Sheet!E32+1,FALSE))</f>
        <v>26</v>
      </c>
      <c r="E33" s="19" t="str">
        <f t="shared" si="0"/>
        <v>Old Bawn C.S., Tallaght/Moyle Park College, Clondalkin</v>
      </c>
      <c r="F33" s="20"/>
      <c r="G33" s="47"/>
      <c r="H33" s="45"/>
      <c r="I33" s="46"/>
      <c r="J33" s="47"/>
      <c r="K33" s="45"/>
      <c r="L33" s="46"/>
      <c r="M33" s="23"/>
      <c r="N33" s="25"/>
      <c r="O33" s="25"/>
      <c r="P33" s="25"/>
      <c r="Q33" s="25"/>
      <c r="R33" s="25"/>
    </row>
    <row r="34" spans="1:18" s="12" customFormat="1" ht="19.5" customHeight="1" x14ac:dyDescent="0.3">
      <c r="A34" s="12">
        <v>27</v>
      </c>
      <c r="B34" s="37" t="s">
        <v>58</v>
      </c>
      <c r="D34" s="12">
        <f>IF(C34&lt;=$B$5,[1]Randon_Number!A29,HLOOKUP($A$5,[1]Randon_Number!$E$2:$BQ$258,[1]Draw_Sheet!E33+1,FALSE))</f>
        <v>27</v>
      </c>
      <c r="E34" s="19" t="str">
        <f t="shared" si="0"/>
        <v>Colaiste Cois Life, Leamchan</v>
      </c>
      <c r="F34" s="20"/>
      <c r="G34" s="47"/>
      <c r="H34" s="45" t="str">
        <f>IF($D34=0,E35,IF($F34=$F35,"",IF($F34&gt;$F35,E34,E35)))</f>
        <v/>
      </c>
      <c r="I34" s="46"/>
      <c r="J34" s="47"/>
      <c r="K34" s="45" t="str">
        <f>IF($I60=$I62,"",IF($I60&gt;$I62,H60,H62))</f>
        <v/>
      </c>
      <c r="L34" s="46"/>
      <c r="M34" s="23"/>
      <c r="N34" s="25"/>
      <c r="O34" s="25"/>
      <c r="P34" s="25"/>
      <c r="Q34" s="25"/>
      <c r="R34" s="25"/>
    </row>
    <row r="35" spans="1:18" s="12" customFormat="1" x14ac:dyDescent="0.3">
      <c r="A35" s="12">
        <v>28</v>
      </c>
      <c r="B35" s="38" t="s">
        <v>59</v>
      </c>
      <c r="D35" s="12">
        <f>IF(C35&lt;=$B$5,[1]Randon_Number!A30,HLOOKUP($A$5,[1]Randon_Number!$E$2:$BQ$258,[1]Draw_Sheet!E34+1,FALSE))</f>
        <v>28</v>
      </c>
      <c r="E35" s="19" t="str">
        <f t="shared" si="0"/>
        <v>Palmerstown C.S.</v>
      </c>
      <c r="F35" s="20"/>
      <c r="G35" s="47"/>
      <c r="H35" s="45"/>
      <c r="I35" s="46"/>
      <c r="J35" s="47"/>
      <c r="K35" s="45"/>
      <c r="L35" s="46"/>
      <c r="M35" s="23"/>
      <c r="N35" s="25"/>
      <c r="O35" s="25"/>
      <c r="P35" s="25"/>
      <c r="Q35" s="25"/>
      <c r="R35" s="25"/>
    </row>
    <row r="36" spans="1:18" s="12" customFormat="1" x14ac:dyDescent="0.3">
      <c r="A36" s="12">
        <v>29</v>
      </c>
      <c r="B36" s="42" t="s">
        <v>22</v>
      </c>
      <c r="D36" s="12">
        <f>IF(C36&lt;=$B$5,[1]Randon_Number!A31,HLOOKUP($A$5,[1]Randon_Number!$E$2:$BQ$258,[1]Draw_Sheet!E35+1,FALSE))</f>
        <v>29</v>
      </c>
      <c r="E36" s="19" t="str">
        <f t="shared" si="0"/>
        <v>Oatlands College, Mount Merrion/Tallaght C.S.</v>
      </c>
      <c r="F36" s="20"/>
      <c r="G36" s="47">
        <v>8</v>
      </c>
      <c r="H36" s="45" t="str">
        <f>IF($D36=0,E37,IF($F36=$F37,"",IF($F36&gt;$F37,E36,E37)))</f>
        <v/>
      </c>
      <c r="I36" s="46"/>
      <c r="J36" s="47">
        <v>8</v>
      </c>
      <c r="K36" s="45" t="str">
        <f>IF($I64=$I66,"",IF($I64&gt;$I66,H64,H66))</f>
        <v/>
      </c>
      <c r="L36" s="46"/>
      <c r="M36" s="23"/>
      <c r="N36" s="25"/>
      <c r="O36" s="25"/>
      <c r="P36" s="25"/>
      <c r="Q36" s="25"/>
      <c r="R36" s="25"/>
    </row>
    <row r="37" spans="1:18" s="12" customFormat="1" x14ac:dyDescent="0.3">
      <c r="A37" s="12">
        <v>30</v>
      </c>
      <c r="B37" s="40" t="s">
        <v>23</v>
      </c>
      <c r="D37" s="12">
        <f>IF(C37&lt;=$B$5,[1]Randon_Number!A32,HLOOKUP($A$5,[1]Randon_Number!$E$2:$BQ$258,[1]Draw_Sheet!E36+1,FALSE))</f>
        <v>30</v>
      </c>
      <c r="E37" s="19" t="str">
        <f t="shared" si="0"/>
        <v>Collinstown Park C.C., Clondalkin/St. Mark's C.S., Tallaght</v>
      </c>
      <c r="F37" s="20"/>
      <c r="G37" s="47"/>
      <c r="H37" s="45"/>
      <c r="I37" s="46"/>
      <c r="J37" s="47"/>
      <c r="K37" s="45"/>
      <c r="L37" s="46"/>
      <c r="M37" s="23"/>
      <c r="N37" s="25"/>
      <c r="O37" s="25"/>
      <c r="P37" s="25"/>
      <c r="Q37" s="25"/>
      <c r="R37" s="25"/>
    </row>
    <row r="38" spans="1:18" s="12" customFormat="1" x14ac:dyDescent="0.3">
      <c r="A38" s="12">
        <v>31</v>
      </c>
      <c r="B38" s="40" t="s">
        <v>24</v>
      </c>
      <c r="D38" s="12">
        <f>IF(C38&lt;=$B$5,[1]Randon_Number!A33,HLOOKUP($A$5,[1]Randon_Number!$E$2:$BQ$258,[1]Draw_Sheet!E37+1,FALSE))</f>
        <v>31</v>
      </c>
      <c r="E38" s="19" t="str">
        <f t="shared" si="0"/>
        <v>Colaiste Eanna CBS, Rathfarnham/St. Michael's College, Ailesbury Road</v>
      </c>
      <c r="F38" s="20"/>
      <c r="G38" s="47"/>
      <c r="H38" s="45" t="str">
        <f>IF($D38=0,E39,IF($F38=$F39,"",IF($F38&gt;$F39,E38,E39)))</f>
        <v/>
      </c>
      <c r="I38" s="46"/>
      <c r="J38" s="47"/>
      <c r="K38" s="45" t="str">
        <f>IF($I68=$I70,"",IF($I68&gt;$I70,H68,H70))</f>
        <v/>
      </c>
      <c r="L38" s="46"/>
      <c r="M38" s="23"/>
      <c r="N38" s="25"/>
      <c r="O38" s="25"/>
      <c r="P38" s="25"/>
      <c r="Q38" s="25"/>
      <c r="R38" s="25"/>
    </row>
    <row r="39" spans="1:18" s="12" customFormat="1" x14ac:dyDescent="0.3">
      <c r="A39" s="12">
        <v>32</v>
      </c>
      <c r="B39" s="57" t="s">
        <v>80</v>
      </c>
      <c r="D39" s="12">
        <f>IF(C39&lt;=$B$5,[1]Randon_Number!A34,HLOOKUP($A$5,[1]Randon_Number!$E$2:$BQ$258,[1]Draw_Sheet!E38+1,FALSE))</f>
        <v>32</v>
      </c>
      <c r="E39" s="19" t="str">
        <f t="shared" si="0"/>
        <v>Lucan C.C./Marian College, Ballsbridge</v>
      </c>
      <c r="F39" s="20"/>
      <c r="G39" s="47"/>
      <c r="H39" s="45"/>
      <c r="I39" s="46"/>
      <c r="J39" s="47"/>
      <c r="K39" s="45"/>
      <c r="L39" s="46"/>
      <c r="M39" s="23"/>
      <c r="N39" s="25"/>
      <c r="O39" s="25"/>
      <c r="P39" s="25"/>
      <c r="Q39" s="25"/>
      <c r="R39" s="25"/>
    </row>
    <row r="40" spans="1:18" s="12" customFormat="1" x14ac:dyDescent="0.3">
      <c r="A40" s="12">
        <v>33</v>
      </c>
      <c r="B40" s="44" t="s">
        <v>78</v>
      </c>
      <c r="D40" s="12">
        <f>IF(C40&lt;=$B$5,[1]Randon_Number!A35,HLOOKUP($A$5,[1]Randon_Number!$E$2:$BQ$258,[1]Draw_Sheet!E39+1,FALSE))</f>
        <v>33</v>
      </c>
      <c r="E40" s="19" t="str">
        <f t="shared" ref="E40:E71" si="1">VLOOKUP($D40,$A$8:$B$199,2,FALSE)</f>
        <v>Borris V.S./CBS Kilkenny</v>
      </c>
      <c r="F40" s="20"/>
      <c r="G40" s="47">
        <v>9</v>
      </c>
      <c r="H40" s="45" t="str">
        <f>IF($D40=0,E41,IF($F40=$F41,"",IF($F40&gt;$F41,E40,E41)))</f>
        <v/>
      </c>
      <c r="I40" s="46"/>
      <c r="J40" s="47">
        <v>9</v>
      </c>
      <c r="K40" s="45" t="str">
        <f>IF($I68=$I70,"",IF($I68&gt;$I70,H68,H70))</f>
        <v/>
      </c>
      <c r="L40" s="46"/>
      <c r="M40" s="23"/>
      <c r="N40" s="25"/>
      <c r="O40" s="25"/>
      <c r="P40" s="25"/>
      <c r="Q40" s="25"/>
      <c r="R40" s="25"/>
    </row>
    <row r="41" spans="1:18" s="12" customFormat="1" x14ac:dyDescent="0.3">
      <c r="A41" s="12">
        <v>34</v>
      </c>
      <c r="B41" s="44" t="s">
        <v>79</v>
      </c>
      <c r="D41" s="12">
        <f>IF(C41&lt;=$B$5,[1]Randon_Number!A36,HLOOKUP($A$5,[1]Randon_Number!$E$2:$BQ$258,[1]Draw_Sheet!E40+1,FALSE))</f>
        <v>34</v>
      </c>
      <c r="E41" s="19" t="str">
        <f t="shared" si="1"/>
        <v>Creagh College, Gorey/Arklow CBS</v>
      </c>
      <c r="F41" s="20"/>
      <c r="G41" s="47"/>
      <c r="H41" s="45"/>
      <c r="I41" s="46"/>
      <c r="J41" s="47"/>
      <c r="K41" s="45"/>
      <c r="L41" s="46"/>
      <c r="M41" s="23"/>
      <c r="N41" s="25"/>
      <c r="O41" s="25"/>
      <c r="P41" s="25"/>
      <c r="Q41" s="25"/>
      <c r="R41" s="25"/>
    </row>
    <row r="42" spans="1:18" s="12" customFormat="1" x14ac:dyDescent="0.3">
      <c r="A42" s="12">
        <v>35</v>
      </c>
      <c r="B42" s="41" t="s">
        <v>52</v>
      </c>
      <c r="D42" s="12">
        <f>IF(C42&lt;=$B$5,[1]Randon_Number!A37,HLOOKUP($A$5,[1]Randon_Number!$E$2:$BQ$258,[1]Draw_Sheet!E41+1,FALSE))</f>
        <v>35</v>
      </c>
      <c r="E42" s="19" t="str">
        <f t="shared" si="1"/>
        <v>Presentation College, Carlow/Tyndall College, Carlow</v>
      </c>
      <c r="F42" s="20"/>
      <c r="G42" s="47"/>
      <c r="H42" s="45" t="str">
        <f>IF($D42=0,E43,IF($F42=$F43,"",IF($F42&gt;$F43,E42,E43)))</f>
        <v/>
      </c>
      <c r="I42" s="46"/>
      <c r="J42" s="47"/>
      <c r="K42" s="45" t="str">
        <f>IF($I72=$I74,"",IF($I72&gt;$I74,H72,H74))</f>
        <v/>
      </c>
      <c r="L42" s="46"/>
      <c r="M42" s="23"/>
      <c r="N42" s="25"/>
      <c r="O42" s="25"/>
      <c r="P42" s="25"/>
      <c r="Q42" s="25"/>
      <c r="R42" s="25"/>
    </row>
    <row r="43" spans="1:18" s="12" customFormat="1" x14ac:dyDescent="0.3">
      <c r="A43" s="12">
        <v>36</v>
      </c>
      <c r="B43" s="40" t="s">
        <v>53</v>
      </c>
      <c r="D43" s="12">
        <f>IF(C43&lt;=$B$5,[1]Randon_Number!A38,HLOOKUP($A$5,[1]Randon_Number!$E$2:$BQ$258,[1]Draw_Sheet!E42+1,FALSE))</f>
        <v>36</v>
      </c>
      <c r="E43" s="19" t="str">
        <f t="shared" si="1"/>
        <v>Temple Carrig School, Greystones/Colaiste Chill Mhantain, Wicklow Town</v>
      </c>
      <c r="F43" s="20"/>
      <c r="G43" s="47"/>
      <c r="H43" s="45"/>
      <c r="I43" s="46"/>
      <c r="J43" s="47"/>
      <c r="K43" s="45"/>
      <c r="L43" s="46"/>
      <c r="M43" s="23"/>
      <c r="N43" s="25"/>
      <c r="O43" s="25"/>
      <c r="P43" s="25"/>
      <c r="Q43" s="25"/>
      <c r="R43" s="25"/>
    </row>
    <row r="44" spans="1:18" s="12" customFormat="1" x14ac:dyDescent="0.3">
      <c r="A44" s="12">
        <v>37</v>
      </c>
      <c r="B44" s="39" t="s">
        <v>54</v>
      </c>
      <c r="D44" s="12">
        <f>IF(C44&lt;=$B$5,[1]Randon_Number!A39,HLOOKUP($A$5,[1]Randon_Number!$E$2:$BQ$258,[1]Draw_Sheet!E43+1,FALSE))</f>
        <v>37</v>
      </c>
      <c r="E44" s="19" t="str">
        <f t="shared" si="1"/>
        <v>Avondale C.C., Rathdrum/St. David's H.F.S.S., Greystones</v>
      </c>
      <c r="F44" s="20"/>
      <c r="G44" s="47">
        <v>10</v>
      </c>
      <c r="H44" s="45" t="str">
        <f>IF($D44=0,E45,IF($F44=$F45,"",IF($F44&gt;$F45,E44,E45)))</f>
        <v/>
      </c>
      <c r="I44" s="46"/>
      <c r="J44" s="47">
        <v>10</v>
      </c>
      <c r="K44" s="45" t="str">
        <f>IF($I72=$I74,"",IF($I72&gt;$I74,H72,H74))</f>
        <v/>
      </c>
      <c r="L44" s="46"/>
      <c r="M44" s="23"/>
      <c r="N44" s="25"/>
      <c r="O44" s="25"/>
      <c r="P44" s="25"/>
      <c r="Q44" s="25"/>
      <c r="R44" s="25"/>
    </row>
    <row r="45" spans="1:18" s="12" customFormat="1" x14ac:dyDescent="0.3">
      <c r="A45" s="12">
        <v>38</v>
      </c>
      <c r="B45" s="39" t="s">
        <v>55</v>
      </c>
      <c r="D45" s="12">
        <f>IF(C45&lt;=$B$5,[1]Randon_Number!A40,HLOOKUP($A$5,[1]Randon_Number!$E$2:$BQ$258,[1]Draw_Sheet!E44+1,FALSE))</f>
        <v>38</v>
      </c>
      <c r="E45" s="19" t="str">
        <f t="shared" si="1"/>
        <v>Ramsgrange C.S., New Ross/Wexford CBS</v>
      </c>
      <c r="F45" s="20"/>
      <c r="G45" s="47"/>
      <c r="H45" s="45"/>
      <c r="I45" s="46"/>
      <c r="J45" s="47"/>
      <c r="K45" s="45"/>
      <c r="L45" s="46"/>
      <c r="M45" s="23"/>
      <c r="N45" s="25"/>
      <c r="O45" s="25"/>
      <c r="P45" s="25"/>
      <c r="Q45" s="25"/>
      <c r="R45" s="25"/>
    </row>
    <row r="46" spans="1:18" s="12" customFormat="1" x14ac:dyDescent="0.3">
      <c r="A46" s="12">
        <v>39</v>
      </c>
      <c r="B46" s="39" t="s">
        <v>56</v>
      </c>
      <c r="D46" s="12">
        <f>IF(C46&lt;=$B$5,[1]Randon_Number!A41,HLOOKUP($A$5,[1]Randon_Number!$E$2:$BQ$258,[1]Draw_Sheet!E45+1,FALSE))</f>
        <v>39</v>
      </c>
      <c r="E46" s="19" t="str">
        <f t="shared" si="1"/>
        <v>Gorey C.S./St. Mary's CBS, Enniscorthy</v>
      </c>
      <c r="F46" s="20"/>
      <c r="G46" s="47"/>
      <c r="H46" s="45" t="str">
        <f>IF($D46=0,E47,IF($F46=$F47,"",IF($F46&gt;$F47,E46,E47)))</f>
        <v/>
      </c>
      <c r="I46" s="46"/>
      <c r="J46" s="47"/>
      <c r="K46" s="45" t="str">
        <f>IF($I76=$I78,"",IF($I76&gt;$I78,H76,H78))</f>
        <v/>
      </c>
      <c r="L46" s="46"/>
      <c r="M46" s="23"/>
      <c r="N46" s="25"/>
      <c r="O46" s="25"/>
      <c r="P46" s="25"/>
      <c r="Q46" s="25"/>
      <c r="R46" s="25"/>
    </row>
    <row r="47" spans="1:18" s="12" customFormat="1" x14ac:dyDescent="0.3">
      <c r="A47" s="12">
        <v>40</v>
      </c>
      <c r="B47" s="39" t="s">
        <v>57</v>
      </c>
      <c r="D47" s="12">
        <f>IF(C47&lt;=$B$5,[1]Randon_Number!A42,HLOOKUP($A$5,[1]Randon_Number!$E$2:$BQ$258,[1]Draw_Sheet!E46+1,FALSE))</f>
        <v>40</v>
      </c>
      <c r="E47" s="19" t="str">
        <f t="shared" si="1"/>
        <v>Presentation College, Bray/Woodbrook College, Bray</v>
      </c>
      <c r="F47" s="20"/>
      <c r="G47" s="47"/>
      <c r="H47" s="45"/>
      <c r="I47" s="46"/>
      <c r="J47" s="47"/>
      <c r="K47" s="45"/>
      <c r="L47" s="46"/>
      <c r="M47" s="23"/>
      <c r="N47" s="25"/>
      <c r="O47" s="25"/>
      <c r="P47" s="25"/>
      <c r="Q47" s="25"/>
      <c r="R47" s="25"/>
    </row>
    <row r="48" spans="1:18" s="12" customFormat="1" x14ac:dyDescent="0.3">
      <c r="A48" s="12">
        <v>41</v>
      </c>
      <c r="B48" s="11" t="s">
        <v>66</v>
      </c>
      <c r="D48" s="12">
        <f>IF(C48&lt;=$B$5,[1]Randon_Number!A43,HLOOKUP($A$5,[1]Randon_Number!$E$2:$BQ$258,[1]Draw_Sheet!E47+1,FALSE))</f>
        <v>41</v>
      </c>
      <c r="E48" s="19" t="str">
        <f t="shared" si="1"/>
        <v>Trinity C.S., Ballymun</v>
      </c>
      <c r="F48" s="20"/>
      <c r="G48" s="47">
        <v>11</v>
      </c>
      <c r="H48" s="45" t="str">
        <f>IF($D48=0,E49,IF($F48=$F49,"",IF($F48&gt;$F49,E48,E49)))</f>
        <v/>
      </c>
      <c r="I48" s="46"/>
      <c r="J48" s="47">
        <v>11</v>
      </c>
      <c r="K48" s="45" t="str">
        <f>IF($I76=$I78,"",IF($I76&gt;$I78,H76,H78))</f>
        <v/>
      </c>
      <c r="L48" s="46"/>
      <c r="M48" s="23"/>
      <c r="N48" s="25"/>
      <c r="O48" s="25"/>
      <c r="P48" s="25"/>
      <c r="Q48" s="25"/>
      <c r="R48" s="25"/>
    </row>
    <row r="49" spans="1:18" s="12" customFormat="1" x14ac:dyDescent="0.3">
      <c r="A49" s="12">
        <v>42</v>
      </c>
      <c r="B49" s="11" t="s">
        <v>67</v>
      </c>
      <c r="D49" s="12">
        <f>IF(C49&lt;=$B$5,[1]Randon_Number!A44,HLOOKUP($A$5,[1]Randon_Number!$E$2:$BQ$258,[1]Draw_Sheet!E48+1,FALSE))</f>
        <v>42</v>
      </c>
      <c r="E49" s="19" t="str">
        <f t="shared" si="1"/>
        <v>Ardgillan C.C., Balbriggan</v>
      </c>
      <c r="F49" s="20"/>
      <c r="G49" s="47"/>
      <c r="H49" s="45"/>
      <c r="I49" s="46"/>
      <c r="J49" s="47"/>
      <c r="K49" s="45"/>
      <c r="L49" s="46"/>
      <c r="M49" s="23"/>
      <c r="N49" s="25"/>
      <c r="O49" s="25"/>
      <c r="P49" s="25"/>
      <c r="Q49" s="25"/>
      <c r="R49" s="25"/>
    </row>
    <row r="50" spans="1:18" s="12" customFormat="1" x14ac:dyDescent="0.3">
      <c r="A50" s="12">
        <v>43</v>
      </c>
      <c r="B50" s="39" t="s">
        <v>36</v>
      </c>
      <c r="D50" s="12">
        <f>IF(C50&lt;=$B$5,[1]Randon_Number!A45,HLOOKUP($A$5,[1]Randon_Number!$E$2:$BQ$258,[1]Draw_Sheet!E49+1,FALSE))</f>
        <v>43</v>
      </c>
      <c r="E50" s="19" t="str">
        <f t="shared" si="1"/>
        <v>Balbriggan C.C./St. Vincent's S.S., Glasnevin</v>
      </c>
      <c r="F50" s="20"/>
      <c r="G50" s="47"/>
      <c r="H50" s="45" t="str">
        <f>IF($D50=0,E51,IF($F50=$F51,"",IF($F50&gt;$F51,E50,E51)))</f>
        <v/>
      </c>
      <c r="I50" s="46"/>
      <c r="J50" s="47"/>
      <c r="K50" s="45" t="str">
        <f>IF($I80=$I82,"",IF($I80&gt;$I82,H80,H82))</f>
        <v/>
      </c>
      <c r="L50" s="46"/>
      <c r="M50" s="23"/>
      <c r="N50" s="25"/>
      <c r="O50" s="25"/>
      <c r="P50" s="25"/>
      <c r="Q50" s="25"/>
      <c r="R50" s="25"/>
    </row>
    <row r="51" spans="1:18" s="12" customFormat="1" x14ac:dyDescent="0.3">
      <c r="A51" s="12">
        <v>44</v>
      </c>
      <c r="B51" s="39" t="s">
        <v>37</v>
      </c>
      <c r="D51" s="12">
        <f>IF(C51&lt;=$B$5,[1]Randon_Number!A46,HLOOKUP($A$5,[1]Randon_Number!$E$2:$BQ$258,[1]Draw_Sheet!E50+1,FALSE))</f>
        <v>44</v>
      </c>
      <c r="E51" s="19" t="str">
        <f t="shared" si="1"/>
        <v>St. Paul's College, Raheny/Belvedere College</v>
      </c>
      <c r="F51" s="20"/>
      <c r="G51" s="47"/>
      <c r="H51" s="45"/>
      <c r="I51" s="46"/>
      <c r="J51" s="47"/>
      <c r="K51" s="45"/>
      <c r="L51" s="46"/>
      <c r="M51" s="23"/>
      <c r="N51" s="25"/>
      <c r="O51" s="25"/>
      <c r="P51" s="25"/>
      <c r="Q51" s="25"/>
      <c r="R51" s="25"/>
    </row>
    <row r="52" spans="1:18" s="12" customFormat="1" x14ac:dyDescent="0.3">
      <c r="A52" s="12">
        <v>45</v>
      </c>
      <c r="B52" s="11" t="s">
        <v>68</v>
      </c>
      <c r="D52" s="12">
        <f>IF(C52&lt;=$B$5,[1]Randon_Number!A47,HLOOKUP($A$5,[1]Randon_Number!$E$2:$BQ$258,[1]Draw_Sheet!E51+1,FALSE))</f>
        <v>45</v>
      </c>
      <c r="E52" s="19" t="str">
        <f t="shared" si="1"/>
        <v>Beneavin College, Finglas</v>
      </c>
      <c r="F52" s="20"/>
      <c r="G52" s="47">
        <v>12</v>
      </c>
      <c r="H52" s="45" t="str">
        <f>IF($D52=0,E53,IF($F52=$F53,"",IF($F52&gt;$F53,E52,E53)))</f>
        <v/>
      </c>
      <c r="I52" s="46"/>
      <c r="J52" s="47">
        <v>12</v>
      </c>
      <c r="K52" s="45" t="str">
        <f>IF($I80=$I82,"",IF($I80&gt;$I82,H80,H82))</f>
        <v/>
      </c>
      <c r="L52" s="46"/>
      <c r="M52" s="23"/>
      <c r="N52" s="25"/>
      <c r="O52" s="25"/>
      <c r="P52" s="25"/>
      <c r="Q52" s="25"/>
      <c r="R52" s="25"/>
    </row>
    <row r="53" spans="1:18" s="12" customFormat="1" x14ac:dyDescent="0.3">
      <c r="A53" s="12">
        <v>46</v>
      </c>
      <c r="B53" s="11" t="s">
        <v>69</v>
      </c>
      <c r="D53" s="12">
        <f>IF(C53&lt;=$B$5,[1]Randon_Number!A48,HLOOKUP($A$5,[1]Randon_Number!$E$2:$BQ$258,[1]Draw_Sheet!E52+1,FALSE))</f>
        <v>46</v>
      </c>
      <c r="E53" s="19" t="str">
        <f t="shared" si="1"/>
        <v>St. Kevin's College, Finglas</v>
      </c>
      <c r="F53" s="20"/>
      <c r="G53" s="47"/>
      <c r="H53" s="45"/>
      <c r="I53" s="46"/>
      <c r="J53" s="47"/>
      <c r="K53" s="45"/>
      <c r="L53" s="46"/>
      <c r="M53" s="23"/>
      <c r="N53" s="25"/>
      <c r="O53" s="25"/>
      <c r="P53" s="25"/>
      <c r="Q53" s="25"/>
      <c r="R53" s="25"/>
    </row>
    <row r="54" spans="1:18" s="12" customFormat="1" x14ac:dyDescent="0.3">
      <c r="A54" s="12">
        <v>47</v>
      </c>
      <c r="B54" s="39" t="s">
        <v>38</v>
      </c>
      <c r="D54" s="12">
        <f>IF(C54&lt;=$B$5,[1]Randon_Number!A49,HLOOKUP($A$5,[1]Randon_Number!$E$2:$BQ$258,[1]Draw_Sheet!E53+1,FALSE))</f>
        <v>47</v>
      </c>
      <c r="E54" s="19" t="str">
        <f t="shared" si="1"/>
        <v>St. Joseph's S.S., Rush/Chanel College, Coolock</v>
      </c>
      <c r="F54" s="20"/>
      <c r="G54" s="47"/>
      <c r="H54" s="45" t="str">
        <f>IF($D54=0,E55,IF($F54=$F55,"",IF($F54&gt;$F55,E54,E55)))</f>
        <v/>
      </c>
      <c r="I54" s="46"/>
      <c r="J54" s="47"/>
      <c r="K54" s="45" t="str">
        <f>IF($I84=$I86,"",IF($I84&gt;$I86,H84,H86))</f>
        <v/>
      </c>
      <c r="L54" s="46"/>
      <c r="M54" s="23"/>
      <c r="N54" s="25"/>
      <c r="O54" s="25"/>
      <c r="P54" s="25"/>
      <c r="Q54" s="25"/>
      <c r="R54" s="25"/>
    </row>
    <row r="55" spans="1:18" s="12" customFormat="1" x14ac:dyDescent="0.3">
      <c r="A55" s="12">
        <v>48</v>
      </c>
      <c r="B55" s="39" t="s">
        <v>39</v>
      </c>
      <c r="D55" s="12">
        <f>IF(C55&lt;=$B$5,[1]Randon_Number!A50,HLOOKUP($A$5,[1]Randon_Number!$E$2:$BQ$258,[1]Draw_Sheet!E54+1,FALSE))</f>
        <v>48</v>
      </c>
      <c r="E55" s="19" t="str">
        <f t="shared" si="1"/>
        <v>Colaiste Choilm CBS, Swords/St. Joseph's CBS, Fairview</v>
      </c>
      <c r="F55" s="20"/>
      <c r="G55" s="47"/>
      <c r="H55" s="45"/>
      <c r="I55" s="46"/>
      <c r="J55" s="47"/>
      <c r="K55" s="45"/>
      <c r="L55" s="46"/>
      <c r="M55" s="23"/>
      <c r="N55" s="25"/>
      <c r="O55" s="25"/>
      <c r="P55" s="25"/>
      <c r="Q55" s="25"/>
      <c r="R55" s="25"/>
    </row>
    <row r="56" spans="1:18" s="12" customFormat="1" x14ac:dyDescent="0.3">
      <c r="A56" s="12">
        <v>49</v>
      </c>
      <c r="B56" s="39" t="s">
        <v>40</v>
      </c>
      <c r="D56" s="12">
        <f>IF(C56&lt;=$B$5,[1]Randon_Number!A51,HLOOKUP($A$5,[1]Randon_Number!$E$2:$BQ$258,[1]Draw_Sheet!E55+1,FALSE))</f>
        <v>49</v>
      </c>
      <c r="E56" s="19" t="str">
        <f t="shared" si="1"/>
        <v>St. Declan's College, Cabra/Colaiste Pobail Setanta, Ongar</v>
      </c>
      <c r="F56" s="20"/>
      <c r="G56" s="47">
        <v>13</v>
      </c>
      <c r="H56" s="45" t="str">
        <f>IF($D56=0,E57,IF($F56=$F57,"",IF($F56&gt;$F57,E56,E57)))</f>
        <v/>
      </c>
      <c r="I56" s="46"/>
      <c r="J56" s="47">
        <v>13</v>
      </c>
      <c r="K56" s="45" t="str">
        <f>IF($I84=$I86,"",IF($I84&gt;$I86,H84,H86))</f>
        <v/>
      </c>
      <c r="L56" s="46"/>
      <c r="M56" s="23"/>
      <c r="N56" s="25"/>
      <c r="O56" s="25"/>
      <c r="P56" s="25"/>
      <c r="Q56" s="25"/>
      <c r="R56" s="25"/>
    </row>
    <row r="57" spans="1:18" s="12" customFormat="1" x14ac:dyDescent="0.3">
      <c r="A57" s="12">
        <v>50</v>
      </c>
      <c r="B57" s="39" t="s">
        <v>41</v>
      </c>
      <c r="D57" s="12">
        <f>IF(C57&lt;=$B$5,[1]Randon_Number!A52,HLOOKUP($A$5,[1]Randon_Number!$E$2:$BQ$258,[1]Draw_Sheet!E56+1,FALSE))</f>
        <v>50</v>
      </c>
      <c r="E57" s="19" t="str">
        <f t="shared" si="1"/>
        <v>Coolmine C.S., Clonsilla/St. Aidan's CBS, Whitehall</v>
      </c>
      <c r="F57" s="20"/>
      <c r="G57" s="47"/>
      <c r="H57" s="45"/>
      <c r="I57" s="46"/>
      <c r="J57" s="47"/>
      <c r="K57" s="45"/>
      <c r="L57" s="46"/>
      <c r="M57" s="23"/>
      <c r="N57" s="25"/>
      <c r="O57" s="25"/>
      <c r="P57" s="25"/>
      <c r="Q57" s="25"/>
      <c r="R57" s="25"/>
    </row>
    <row r="58" spans="1:18" s="12" customFormat="1" x14ac:dyDescent="0.3">
      <c r="A58" s="12">
        <v>51</v>
      </c>
      <c r="B58" s="11" t="s">
        <v>72</v>
      </c>
      <c r="D58" s="12">
        <f>IF(C58&lt;=$B$5,[1]Randon_Number!A53,HLOOKUP($A$5,[1]Randon_Number!$E$2:$BQ$258,[1]Draw_Sheet!E57+1,FALSE))</f>
        <v>51</v>
      </c>
      <c r="E58" s="19" t="str">
        <f t="shared" si="1"/>
        <v>Malahide C.S.</v>
      </c>
      <c r="F58" s="20"/>
      <c r="G58" s="47"/>
      <c r="H58" s="45" t="str">
        <f>IF($D58=0,E59,IF($F58=$F59,"",IF($F58&gt;$F59,E58,E59)))</f>
        <v/>
      </c>
      <c r="I58" s="46"/>
      <c r="J58" s="47"/>
      <c r="K58" s="45" t="str">
        <f>IF($I88=$I90,"",IF($I88&gt;$I90,H88,H90))</f>
        <v/>
      </c>
      <c r="L58" s="46"/>
      <c r="M58" s="23"/>
      <c r="N58" s="25"/>
      <c r="O58" s="25"/>
      <c r="P58" s="25"/>
      <c r="Q58" s="25"/>
      <c r="R58" s="25"/>
    </row>
    <row r="59" spans="1:18" s="12" customFormat="1" x14ac:dyDescent="0.3">
      <c r="A59" s="12">
        <v>52</v>
      </c>
      <c r="B59" s="11" t="s">
        <v>73</v>
      </c>
      <c r="D59" s="12">
        <f>IF(C59&lt;=$B$5,[1]Randon_Number!A54,HLOOKUP($A$5,[1]Randon_Number!$E$2:$BQ$258,[1]Draw_Sheet!E58+1,FALSE))</f>
        <v>52</v>
      </c>
      <c r="E59" s="19" t="str">
        <f t="shared" si="1"/>
        <v>Hansfield E.T.S.S., Ongar</v>
      </c>
      <c r="F59" s="20"/>
      <c r="G59" s="47"/>
      <c r="H59" s="45"/>
      <c r="I59" s="46"/>
      <c r="J59" s="47"/>
      <c r="K59" s="45"/>
      <c r="L59" s="46"/>
      <c r="M59" s="23"/>
      <c r="N59" s="25"/>
      <c r="O59" s="25"/>
      <c r="P59" s="25"/>
      <c r="Q59" s="25"/>
      <c r="R59" s="25"/>
    </row>
    <row r="60" spans="1:18" s="12" customFormat="1" x14ac:dyDescent="0.3">
      <c r="A60" s="12">
        <v>53</v>
      </c>
      <c r="B60" s="39" t="s">
        <v>42</v>
      </c>
      <c r="D60" s="12">
        <f>IF(C60&lt;=$B$5,[1]Randon_Number!A55,HLOOKUP($A$5,[1]Randon_Number!$E$2:$BQ$258,[1]Draw_Sheet!E59+1,FALSE))</f>
        <v>53</v>
      </c>
      <c r="E60" s="19" t="str">
        <f t="shared" si="1"/>
        <v>Le Cheile S.S., Tyrellstown/Hartstown C.S., Clonsilla</v>
      </c>
      <c r="F60" s="20"/>
      <c r="G60" s="47">
        <v>14</v>
      </c>
      <c r="H60" s="45" t="str">
        <f>IF($D60=0,E61,IF($F60=$F61,"",IF($F60&gt;$F61,E60,E61)))</f>
        <v/>
      </c>
      <c r="I60" s="46"/>
      <c r="J60" s="47">
        <v>14</v>
      </c>
      <c r="K60" s="45" t="str">
        <f>IF($I88=$I90,"",IF($I88&gt;$I90,H88,H90))</f>
        <v/>
      </c>
      <c r="L60" s="46"/>
      <c r="M60" s="23"/>
      <c r="N60" s="25"/>
      <c r="O60" s="25"/>
      <c r="P60" s="25"/>
      <c r="Q60" s="25"/>
      <c r="R60" s="25"/>
    </row>
    <row r="61" spans="1:18" s="22" customFormat="1" x14ac:dyDescent="0.3">
      <c r="A61" s="22">
        <v>54</v>
      </c>
      <c r="B61" s="11" t="s">
        <v>70</v>
      </c>
      <c r="D61" s="22">
        <f>IF(C61&lt;=$B$5,[1]Randon_Number!A56,HLOOKUP($A$5,[1]Randon_Number!$E$2:$BQ$258,[1]Draw_Sheet!E60+1,FALSE))</f>
        <v>54</v>
      </c>
      <c r="E61" s="19" t="str">
        <f t="shared" si="1"/>
        <v>Skerries C.C.</v>
      </c>
      <c r="F61" s="26"/>
      <c r="G61" s="47"/>
      <c r="H61" s="45"/>
      <c r="I61" s="46"/>
      <c r="J61" s="47"/>
      <c r="K61" s="45"/>
      <c r="L61" s="46"/>
      <c r="M61" s="21"/>
      <c r="N61" s="24"/>
      <c r="O61" s="24"/>
      <c r="P61" s="24"/>
      <c r="Q61" s="24"/>
      <c r="R61" s="24"/>
    </row>
    <row r="62" spans="1:18" s="12" customFormat="1" x14ac:dyDescent="0.3">
      <c r="A62" s="12">
        <v>55</v>
      </c>
      <c r="B62" s="11" t="s">
        <v>71</v>
      </c>
      <c r="D62" s="12">
        <f>IF(C62&lt;=$B$5,[1]Randon_Number!A57,HLOOKUP($A$5,[1]Randon_Number!$E$2:$BQ$258,[1]Draw_Sheet!E61+1,FALSE))</f>
        <v>55</v>
      </c>
      <c r="E62" s="19" t="str">
        <f t="shared" si="1"/>
        <v>Donabate C.C.</v>
      </c>
      <c r="F62" s="20"/>
      <c r="G62" s="47"/>
      <c r="H62" s="45" t="str">
        <f>IF($D62=0,E63,IF($F62=$F63,"",IF($F62&gt;$F63,E62,E63)))</f>
        <v/>
      </c>
      <c r="I62" s="46"/>
      <c r="J62" s="47"/>
      <c r="K62" s="45" t="str">
        <f>IF($I92=$I94,"",IF($I92&gt;$I94,H92,H94))</f>
        <v/>
      </c>
      <c r="L62" s="46"/>
      <c r="M62" s="23"/>
      <c r="N62" s="25"/>
      <c r="O62" s="25"/>
      <c r="P62" s="25"/>
      <c r="Q62" s="25"/>
      <c r="R62" s="25"/>
    </row>
    <row r="63" spans="1:18" s="12" customFormat="1" x14ac:dyDescent="0.3">
      <c r="A63" s="12">
        <v>56</v>
      </c>
      <c r="B63" s="39" t="s">
        <v>43</v>
      </c>
      <c r="D63" s="12">
        <f>IF(C63&lt;=$B$5,[1]Randon_Number!A58,HLOOKUP($A$5,[1]Randon_Number!$E$2:$BQ$258,[1]Draw_Sheet!E62+1,FALSE))</f>
        <v>56</v>
      </c>
      <c r="E63" s="19" t="str">
        <f t="shared" si="1"/>
        <v>Kishoge C.C., Clonburris/Larkin C.C., Champions League</v>
      </c>
      <c r="F63" s="20"/>
      <c r="G63" s="47"/>
      <c r="H63" s="45"/>
      <c r="I63" s="46"/>
      <c r="J63" s="47"/>
      <c r="K63" s="45"/>
      <c r="L63" s="46"/>
      <c r="M63" s="23"/>
      <c r="N63" s="25"/>
      <c r="O63" s="25"/>
      <c r="P63" s="25"/>
      <c r="Q63" s="25"/>
      <c r="R63" s="25"/>
    </row>
    <row r="64" spans="1:18" s="12" customFormat="1" x14ac:dyDescent="0.3">
      <c r="A64" s="12">
        <v>57</v>
      </c>
      <c r="B64" s="39" t="s">
        <v>44</v>
      </c>
      <c r="D64" s="12">
        <f>IF(C64&lt;=$B$5,[1]Randon_Number!A59,HLOOKUP($A$5,[1]Randon_Number!$E$2:$BQ$258,[1]Draw_Sheet!E63+1,FALSE))</f>
        <v>57</v>
      </c>
      <c r="E64" s="19" t="str">
        <f t="shared" si="1"/>
        <v>Ratoath College/St. Joseph's CBS, Drogheda</v>
      </c>
      <c r="F64" s="20"/>
      <c r="G64" s="47">
        <v>15</v>
      </c>
      <c r="H64" s="45" t="str">
        <f>IF($D64=0,E65,IF($F64=$F65,"",IF($F64&gt;$F65,E64,E65)))</f>
        <v/>
      </c>
      <c r="I64" s="46"/>
      <c r="J64" s="47">
        <v>15</v>
      </c>
      <c r="K64" s="45" t="str">
        <f>IF($I92=$I94,"",IF($I92&gt;$I94,H92,H94))</f>
        <v/>
      </c>
      <c r="L64" s="46"/>
      <c r="M64" s="23"/>
      <c r="N64" s="25"/>
      <c r="O64" s="25"/>
      <c r="P64" s="25"/>
      <c r="Q64" s="25"/>
      <c r="R64" s="25"/>
    </row>
    <row r="65" spans="1:18" s="12" customFormat="1" x14ac:dyDescent="0.3">
      <c r="A65" s="12">
        <v>58</v>
      </c>
      <c r="B65" s="39" t="s">
        <v>45</v>
      </c>
      <c r="D65" s="12">
        <f>IF(C65&lt;=$B$5,[1]Randon_Number!A60,HLOOKUP($A$5,[1]Randon_Number!$E$2:$BQ$258,[1]Draw_Sheet!E64+1,FALSE))</f>
        <v>58</v>
      </c>
      <c r="E65" s="19" t="str">
        <f t="shared" si="1"/>
        <v>Dun an Ri College, Kingscourt/St. Mary's D.S., Drogheda</v>
      </c>
      <c r="F65" s="20"/>
      <c r="G65" s="47"/>
      <c r="H65" s="45"/>
      <c r="I65" s="46"/>
      <c r="J65" s="47"/>
      <c r="K65" s="45"/>
      <c r="L65" s="46"/>
      <c r="M65" s="23"/>
      <c r="N65" s="25"/>
      <c r="O65" s="25"/>
      <c r="P65" s="25"/>
      <c r="Q65" s="25"/>
      <c r="R65" s="25"/>
    </row>
    <row r="66" spans="1:18" s="12" customFormat="1" x14ac:dyDescent="0.3">
      <c r="A66" s="12">
        <v>59</v>
      </c>
      <c r="B66" s="39" t="s">
        <v>46</v>
      </c>
      <c r="D66" s="12">
        <f>IF(C66&lt;=$B$5,[1]Randon_Number!A61,HLOOKUP($A$5,[1]Randon_Number!$E$2:$BQ$258,[1]Draw_Sheet!E65+1,FALSE))</f>
        <v>59</v>
      </c>
      <c r="E66" s="19" t="str">
        <f t="shared" si="1"/>
        <v>St. Oliver's C.C., Drogheda/Drogheda Grammar School</v>
      </c>
      <c r="F66" s="20"/>
      <c r="G66" s="47"/>
      <c r="H66" s="45" t="str">
        <f>IF($D66=0,E67,IF($F66=$F67,"",IF($F66&gt;$F67,E66,E67)))</f>
        <v/>
      </c>
      <c r="I66" s="46"/>
      <c r="J66" s="47"/>
      <c r="K66" s="45" t="str">
        <f>IF($I96=$I98,"",IF($I96&gt;$I98,H96,H98))</f>
        <v/>
      </c>
      <c r="L66" s="46"/>
      <c r="M66" s="23"/>
      <c r="N66" s="25"/>
      <c r="O66" s="25"/>
      <c r="P66" s="25"/>
      <c r="Q66" s="25"/>
      <c r="R66" s="25"/>
    </row>
    <row r="67" spans="1:18" s="12" customFormat="1" x14ac:dyDescent="0.3">
      <c r="A67" s="12">
        <v>60</v>
      </c>
      <c r="B67" s="39" t="s">
        <v>47</v>
      </c>
      <c r="D67" s="12">
        <f>IF(C67&lt;=$B$5,[1]Randon_Number!A62,HLOOKUP($A$5,[1]Randon_Number!$E$2:$BQ$258,[1]Draw_Sheet!E66+1,FALSE))</f>
        <v>60</v>
      </c>
      <c r="E67" s="19" t="str">
        <f t="shared" si="1"/>
        <v>De La Salle College, Dundalk/St. Peter's College, Dunboyne</v>
      </c>
      <c r="F67" s="20"/>
      <c r="G67" s="47"/>
      <c r="H67" s="45"/>
      <c r="I67" s="46"/>
      <c r="J67" s="47"/>
      <c r="K67" s="45"/>
      <c r="L67" s="46"/>
      <c r="M67" s="23"/>
      <c r="N67" s="25"/>
      <c r="O67" s="25"/>
      <c r="P67" s="25"/>
      <c r="Q67" s="25"/>
      <c r="R67" s="25"/>
    </row>
    <row r="68" spans="1:18" s="12" customFormat="1" x14ac:dyDescent="0.3">
      <c r="A68" s="12">
        <v>61</v>
      </c>
      <c r="B68" s="40" t="s">
        <v>48</v>
      </c>
      <c r="C68" s="27"/>
      <c r="D68" s="22">
        <f>IF(C68&lt;=$B$5,[1]Randon_Number!A63,HLOOKUP($A$5,[1]Randon_Number!$E$2:$BQ$258,[1]Draw_Sheet!E67+1,FALSE))</f>
        <v>61</v>
      </c>
      <c r="E68" s="19" t="str">
        <f t="shared" si="1"/>
        <v>Ardee C.S./Colaiste na Mi, Navan</v>
      </c>
      <c r="F68" s="20"/>
      <c r="G68" s="47">
        <v>16</v>
      </c>
      <c r="H68" s="45" t="str">
        <f>IF($D68=0,E69,IF($F68=$F69,"",IF($F68&gt;$F69,E68,E69)))</f>
        <v/>
      </c>
      <c r="I68" s="46"/>
      <c r="J68" s="47">
        <v>16</v>
      </c>
      <c r="K68" s="45" t="str">
        <f>IF($I96=$I98,"",IF($I96&gt;$I98,H96,H98))</f>
        <v/>
      </c>
      <c r="L68" s="46"/>
      <c r="M68" s="23"/>
      <c r="N68" s="25"/>
      <c r="O68" s="25"/>
      <c r="P68" s="25"/>
      <c r="Q68" s="25"/>
      <c r="R68" s="25"/>
    </row>
    <row r="69" spans="1:18" s="12" customFormat="1" x14ac:dyDescent="0.3">
      <c r="A69" s="12">
        <v>62</v>
      </c>
      <c r="B69" s="40" t="s">
        <v>49</v>
      </c>
      <c r="D69" s="12">
        <f>IF(C69&lt;=$B$5,[1]Randon_Number!A64,HLOOKUP($A$5,[1]Randon_Number!$E$2:$BQ$258,[1]Draw_Sheet!E68+1,FALSE))</f>
        <v>62</v>
      </c>
      <c r="E69" s="19" t="str">
        <f t="shared" si="1"/>
        <v>Beaufort College, Navan/Colaiste na hInse, Laytown</v>
      </c>
      <c r="F69" s="20"/>
      <c r="G69" s="47"/>
      <c r="H69" s="45"/>
      <c r="I69" s="46"/>
      <c r="J69" s="47"/>
      <c r="K69" s="45"/>
      <c r="L69" s="46"/>
      <c r="M69" s="23"/>
      <c r="N69" s="25"/>
      <c r="O69" s="25"/>
      <c r="P69" s="25"/>
      <c r="Q69" s="25"/>
      <c r="R69" s="25"/>
    </row>
    <row r="70" spans="1:18" s="12" customFormat="1" x14ac:dyDescent="0.3">
      <c r="A70" s="12">
        <v>63</v>
      </c>
      <c r="B70" s="40" t="s">
        <v>50</v>
      </c>
      <c r="D70" s="12">
        <f>IF(C70&lt;=$B$5,[1]Randon_Number!A65,HLOOKUP($A$5,[1]Randon_Number!$E$2:$BQ$258,[1]Draw_Sheet!E69+1,FALSE))</f>
        <v>63</v>
      </c>
      <c r="E70" s="19" t="str">
        <f t="shared" si="1"/>
        <v>Colaiste de Lacy, Ashbourne/Colaiste Clavin, Enfield</v>
      </c>
      <c r="F70" s="20"/>
      <c r="G70" s="47"/>
      <c r="H70" s="45" t="str">
        <f>IF($D70=0,E71,IF($F70=$F71,"",IF($F70&gt;$F71,E70,E71)))</f>
        <v/>
      </c>
      <c r="I70" s="46"/>
      <c r="J70" s="47"/>
      <c r="K70" s="45" t="str">
        <f>IF($I100=$I102,"",IF($I100&gt;$I102,H100,H102))</f>
        <v/>
      </c>
      <c r="L70" s="46"/>
      <c r="M70" s="23"/>
      <c r="N70" s="25"/>
      <c r="O70" s="25"/>
      <c r="P70" s="25"/>
      <c r="Q70" s="25"/>
      <c r="R70" s="25"/>
    </row>
    <row r="71" spans="1:18" s="12" customFormat="1" x14ac:dyDescent="0.3">
      <c r="A71" s="12">
        <v>64</v>
      </c>
      <c r="B71" s="40" t="s">
        <v>51</v>
      </c>
      <c r="D71" s="12">
        <f>IF(C71&lt;=$B$5,[1]Randon_Number!A66,HLOOKUP($A$5,[1]Randon_Number!$E$2:$BQ$258,[1]Draw_Sheet!E70+1,FALSE))</f>
        <v>64</v>
      </c>
      <c r="E71" s="19" t="str">
        <f t="shared" si="1"/>
        <v>Boyne C.S., Trim/Ballymakenny College, Drogheda</v>
      </c>
      <c r="F71" s="20"/>
      <c r="G71" s="47"/>
      <c r="H71" s="45"/>
      <c r="I71" s="46"/>
      <c r="J71" s="47"/>
      <c r="K71" s="45"/>
      <c r="L71" s="46"/>
      <c r="M71" s="23"/>
      <c r="N71" s="25"/>
      <c r="O71" s="25"/>
      <c r="P71" s="25"/>
      <c r="Q71" s="25"/>
      <c r="R71" s="25"/>
    </row>
    <row r="72" spans="1:18" x14ac:dyDescent="0.3">
      <c r="A72" s="28"/>
      <c r="C72" s="28"/>
      <c r="D72" s="28"/>
      <c r="E72" s="30"/>
      <c r="F72" s="28"/>
      <c r="H72" s="32"/>
      <c r="I72" s="32"/>
      <c r="K72" s="32"/>
      <c r="L72" s="32"/>
      <c r="M72" s="32"/>
    </row>
    <row r="73" spans="1:18" x14ac:dyDescent="0.3">
      <c r="A73" s="28"/>
      <c r="C73" s="28"/>
      <c r="D73" s="28"/>
      <c r="E73" s="30"/>
      <c r="F73" s="28"/>
      <c r="H73" s="32"/>
      <c r="I73" s="32"/>
      <c r="K73" s="32"/>
      <c r="L73" s="32"/>
      <c r="M73" s="32"/>
    </row>
    <row r="74" spans="1:18" x14ac:dyDescent="0.3">
      <c r="A74" s="28"/>
      <c r="C74" s="28"/>
      <c r="D74" s="28"/>
      <c r="E74" s="30"/>
      <c r="F74" s="28"/>
      <c r="H74" s="32"/>
      <c r="I74" s="32"/>
      <c r="K74" s="32"/>
      <c r="L74" s="32"/>
      <c r="M74" s="32"/>
    </row>
    <row r="75" spans="1:18" x14ac:dyDescent="0.3">
      <c r="A75" s="28"/>
      <c r="C75" s="28"/>
      <c r="D75" s="28"/>
      <c r="E75" s="30"/>
      <c r="F75" s="28"/>
      <c r="H75" s="32"/>
      <c r="I75" s="32"/>
      <c r="K75" s="32"/>
      <c r="L75" s="32"/>
      <c r="M75" s="32"/>
    </row>
    <row r="76" spans="1:18" x14ac:dyDescent="0.3">
      <c r="A76" s="28"/>
      <c r="C76" s="28"/>
      <c r="D76" s="28"/>
      <c r="E76" s="30"/>
      <c r="F76" s="28"/>
      <c r="H76" s="32"/>
      <c r="I76" s="32"/>
      <c r="K76" s="32"/>
      <c r="L76" s="32"/>
      <c r="M76" s="32"/>
    </row>
    <row r="77" spans="1:18" x14ac:dyDescent="0.3">
      <c r="A77" s="28"/>
      <c r="C77" s="28"/>
      <c r="D77" s="28"/>
      <c r="E77" s="30"/>
      <c r="F77" s="28"/>
      <c r="H77" s="32"/>
      <c r="I77" s="32"/>
      <c r="K77" s="32"/>
      <c r="L77" s="32"/>
      <c r="M77" s="32"/>
    </row>
    <row r="78" spans="1:18" x14ac:dyDescent="0.3">
      <c r="A78" s="28"/>
      <c r="C78" s="28"/>
      <c r="D78" s="28"/>
      <c r="E78" s="30"/>
      <c r="F78" s="28"/>
      <c r="H78" s="32"/>
      <c r="I78" s="32"/>
      <c r="K78" s="32"/>
      <c r="L78" s="32"/>
      <c r="M78" s="32"/>
    </row>
    <row r="79" spans="1:18" x14ac:dyDescent="0.3">
      <c r="A79" s="28"/>
      <c r="B79" s="29"/>
      <c r="C79" s="28"/>
      <c r="D79" s="28"/>
      <c r="E79" s="30"/>
      <c r="F79" s="28"/>
      <c r="H79" s="32"/>
      <c r="I79" s="32"/>
      <c r="K79" s="32"/>
      <c r="L79" s="32"/>
      <c r="M79" s="32"/>
    </row>
    <row r="80" spans="1:18" x14ac:dyDescent="0.3">
      <c r="A80" s="28"/>
      <c r="B80" s="29"/>
      <c r="C80" s="28"/>
      <c r="D80" s="28"/>
      <c r="E80" s="30"/>
      <c r="F80" s="28"/>
      <c r="H80" s="32"/>
      <c r="I80" s="32"/>
      <c r="K80" s="32"/>
      <c r="L80" s="32"/>
      <c r="M80" s="32"/>
    </row>
    <row r="81" spans="1:13" x14ac:dyDescent="0.3">
      <c r="A81" s="28"/>
      <c r="B81" s="29"/>
      <c r="C81" s="28"/>
      <c r="D81" s="28"/>
      <c r="E81" s="30"/>
      <c r="F81" s="28"/>
      <c r="H81" s="32"/>
      <c r="I81" s="32"/>
      <c r="K81" s="32"/>
      <c r="L81" s="32"/>
      <c r="M81" s="32"/>
    </row>
    <row r="82" spans="1:13" x14ac:dyDescent="0.3">
      <c r="A82" s="28"/>
      <c r="B82" s="29"/>
      <c r="C82" s="28"/>
      <c r="D82" s="28"/>
      <c r="E82" s="30"/>
      <c r="F82" s="28"/>
      <c r="H82" s="32"/>
      <c r="I82" s="32"/>
      <c r="K82" s="32"/>
      <c r="L82" s="32"/>
      <c r="M82" s="32"/>
    </row>
    <row r="83" spans="1:13" x14ac:dyDescent="0.3">
      <c r="A83" s="28"/>
      <c r="B83" s="29"/>
      <c r="C83" s="28"/>
      <c r="D83" s="28"/>
      <c r="E83" s="30"/>
      <c r="F83" s="28"/>
      <c r="H83" s="32"/>
      <c r="I83" s="32"/>
      <c r="K83" s="32"/>
      <c r="L83" s="32"/>
      <c r="M83" s="32"/>
    </row>
    <row r="84" spans="1:13" x14ac:dyDescent="0.3">
      <c r="A84" s="28"/>
      <c r="B84" s="29"/>
      <c r="C84" s="28"/>
      <c r="D84" s="28"/>
      <c r="E84" s="30"/>
      <c r="F84" s="28"/>
      <c r="H84" s="32"/>
      <c r="I84" s="32"/>
      <c r="K84" s="32"/>
      <c r="L84" s="32"/>
      <c r="M84" s="32"/>
    </row>
    <row r="85" spans="1:13" x14ac:dyDescent="0.3">
      <c r="A85" s="28"/>
      <c r="B85" s="29"/>
      <c r="C85" s="28"/>
      <c r="D85" s="28"/>
      <c r="E85" s="30"/>
      <c r="F85" s="28"/>
      <c r="H85" s="32"/>
      <c r="I85" s="32"/>
      <c r="K85" s="32"/>
      <c r="L85" s="32"/>
      <c r="M85" s="32"/>
    </row>
    <row r="86" spans="1:13" x14ac:dyDescent="0.3">
      <c r="A86" s="28"/>
      <c r="B86" s="29"/>
      <c r="C86" s="28"/>
      <c r="D86" s="28"/>
      <c r="E86" s="30"/>
      <c r="F86" s="28"/>
      <c r="H86" s="32"/>
      <c r="I86" s="32"/>
      <c r="K86" s="32"/>
      <c r="L86" s="32"/>
      <c r="M86" s="32"/>
    </row>
    <row r="87" spans="1:13" x14ac:dyDescent="0.3">
      <c r="A87" s="28"/>
      <c r="B87" s="29"/>
      <c r="C87" s="28"/>
      <c r="D87" s="28"/>
      <c r="E87" s="30"/>
      <c r="F87" s="28"/>
      <c r="H87" s="32"/>
      <c r="I87" s="32"/>
      <c r="K87" s="32"/>
      <c r="L87" s="32"/>
      <c r="M87" s="32"/>
    </row>
    <row r="88" spans="1:13" x14ac:dyDescent="0.3">
      <c r="A88" s="28"/>
      <c r="B88" s="29"/>
      <c r="C88" s="28"/>
      <c r="D88" s="28"/>
      <c r="E88" s="30"/>
      <c r="F88" s="28"/>
      <c r="H88" s="32"/>
      <c r="I88" s="32"/>
      <c r="K88" s="32"/>
      <c r="L88" s="32"/>
      <c r="M88" s="32"/>
    </row>
    <row r="89" spans="1:13" x14ac:dyDescent="0.3">
      <c r="A89" s="28"/>
      <c r="B89" s="29"/>
      <c r="C89" s="28"/>
      <c r="D89" s="28"/>
      <c r="E89" s="30"/>
      <c r="F89" s="28"/>
      <c r="H89" s="32"/>
      <c r="I89" s="32"/>
      <c r="K89" s="32"/>
      <c r="L89" s="32"/>
      <c r="M89" s="32"/>
    </row>
    <row r="90" spans="1:13" x14ac:dyDescent="0.3">
      <c r="A90" s="28"/>
      <c r="B90" s="29"/>
      <c r="C90" s="28"/>
      <c r="D90" s="28"/>
      <c r="E90" s="30"/>
      <c r="F90" s="28"/>
      <c r="H90" s="32"/>
      <c r="I90" s="32"/>
      <c r="K90" s="32"/>
      <c r="L90" s="32"/>
      <c r="M90" s="32"/>
    </row>
    <row r="91" spans="1:13" x14ac:dyDescent="0.3">
      <c r="A91" s="28"/>
      <c r="B91" s="29"/>
      <c r="C91" s="28"/>
      <c r="D91" s="28"/>
      <c r="E91" s="30"/>
      <c r="F91" s="28"/>
      <c r="H91" s="32"/>
      <c r="I91" s="32"/>
      <c r="K91" s="32"/>
      <c r="L91" s="32"/>
      <c r="M91" s="32"/>
    </row>
    <row r="92" spans="1:13" x14ac:dyDescent="0.3">
      <c r="A92" s="28"/>
      <c r="B92" s="29"/>
      <c r="C92" s="28"/>
      <c r="D92" s="28"/>
      <c r="E92" s="30"/>
      <c r="F92" s="28"/>
      <c r="H92" s="32"/>
      <c r="I92" s="32"/>
      <c r="K92" s="32"/>
      <c r="L92" s="32"/>
      <c r="M92" s="32"/>
    </row>
    <row r="93" spans="1:13" x14ac:dyDescent="0.3">
      <c r="A93" s="28"/>
      <c r="B93" s="29"/>
      <c r="C93" s="28"/>
      <c r="D93" s="28"/>
      <c r="E93" s="30"/>
      <c r="F93" s="28"/>
      <c r="H93" s="32"/>
      <c r="I93" s="32"/>
      <c r="K93" s="32"/>
      <c r="L93" s="32"/>
      <c r="M93" s="32"/>
    </row>
    <row r="94" spans="1:13" x14ac:dyDescent="0.3">
      <c r="A94" s="28"/>
      <c r="B94" s="29"/>
      <c r="C94" s="28"/>
      <c r="D94" s="28"/>
      <c r="E94" s="30"/>
      <c r="F94" s="28"/>
      <c r="H94" s="32"/>
      <c r="I94" s="32"/>
      <c r="K94" s="32"/>
      <c r="L94" s="32"/>
      <c r="M94" s="32"/>
    </row>
    <row r="95" spans="1:13" x14ac:dyDescent="0.3">
      <c r="A95" s="28"/>
      <c r="B95" s="29"/>
      <c r="C95" s="28"/>
      <c r="D95" s="28"/>
      <c r="E95" s="30"/>
      <c r="F95" s="28"/>
      <c r="H95" s="32"/>
      <c r="I95" s="32"/>
      <c r="K95" s="32"/>
      <c r="L95" s="32"/>
      <c r="M95" s="32"/>
    </row>
    <row r="96" spans="1:13" x14ac:dyDescent="0.3">
      <c r="A96" s="28"/>
      <c r="B96" s="29"/>
      <c r="C96" s="28"/>
      <c r="D96" s="28"/>
      <c r="E96" s="30"/>
      <c r="F96" s="28"/>
      <c r="H96" s="32"/>
      <c r="I96" s="32"/>
      <c r="K96" s="32"/>
      <c r="L96" s="32"/>
      <c r="M96" s="32"/>
    </row>
    <row r="97" spans="1:13" x14ac:dyDescent="0.3">
      <c r="A97" s="28"/>
      <c r="B97" s="29"/>
      <c r="C97" s="28"/>
      <c r="D97" s="28"/>
      <c r="E97" s="30"/>
      <c r="F97" s="28"/>
      <c r="H97" s="32"/>
      <c r="I97" s="32"/>
      <c r="K97" s="32"/>
      <c r="L97" s="32"/>
      <c r="M97" s="32"/>
    </row>
    <row r="98" spans="1:13" x14ac:dyDescent="0.3">
      <c r="A98" s="28"/>
      <c r="B98" s="29"/>
      <c r="C98" s="28"/>
      <c r="D98" s="28"/>
      <c r="E98" s="30"/>
      <c r="F98" s="28"/>
      <c r="H98" s="32"/>
      <c r="I98" s="32"/>
      <c r="K98" s="32"/>
      <c r="L98" s="32"/>
      <c r="M98" s="32"/>
    </row>
    <row r="99" spans="1:13" x14ac:dyDescent="0.3">
      <c r="A99" s="28"/>
      <c r="B99" s="29"/>
      <c r="C99" s="28"/>
      <c r="D99" s="28"/>
      <c r="E99" s="30"/>
      <c r="F99" s="28"/>
      <c r="H99" s="32"/>
      <c r="I99" s="32"/>
      <c r="K99" s="32"/>
      <c r="L99" s="32"/>
      <c r="M99" s="32"/>
    </row>
    <row r="100" spans="1:13" x14ac:dyDescent="0.3">
      <c r="A100" s="28"/>
      <c r="B100" s="29"/>
      <c r="C100" s="28"/>
      <c r="D100" s="28"/>
      <c r="E100" s="30"/>
      <c r="F100" s="28"/>
      <c r="H100" s="32"/>
      <c r="I100" s="32"/>
      <c r="K100" s="32"/>
      <c r="L100" s="32"/>
      <c r="M100" s="32"/>
    </row>
    <row r="101" spans="1:13" x14ac:dyDescent="0.3">
      <c r="A101" s="28"/>
      <c r="B101" s="29"/>
      <c r="C101" s="28"/>
      <c r="D101" s="28"/>
      <c r="E101" s="30"/>
      <c r="F101" s="28"/>
      <c r="H101" s="32"/>
      <c r="I101" s="32"/>
      <c r="K101" s="32"/>
      <c r="L101" s="32"/>
      <c r="M101" s="32"/>
    </row>
    <row r="102" spans="1:13" x14ac:dyDescent="0.3">
      <c r="A102" s="28"/>
      <c r="B102" s="29"/>
      <c r="C102" s="28"/>
      <c r="D102" s="28"/>
      <c r="E102" s="30"/>
      <c r="F102" s="28"/>
      <c r="H102" s="32"/>
      <c r="I102" s="32"/>
      <c r="K102" s="32"/>
      <c r="L102" s="32"/>
      <c r="M102" s="32"/>
    </row>
    <row r="103" spans="1:13" x14ac:dyDescent="0.3">
      <c r="A103" s="28"/>
      <c r="B103" s="29"/>
      <c r="C103" s="28"/>
      <c r="D103" s="28"/>
      <c r="E103" s="30"/>
      <c r="F103" s="28"/>
      <c r="H103" s="32"/>
      <c r="I103" s="32"/>
      <c r="K103" s="32"/>
      <c r="L103" s="32"/>
      <c r="M103" s="32"/>
    </row>
    <row r="104" spans="1:13" x14ac:dyDescent="0.3">
      <c r="A104" s="28"/>
      <c r="B104" s="29"/>
      <c r="C104" s="28"/>
      <c r="D104" s="28"/>
      <c r="E104" s="30"/>
      <c r="F104" s="28"/>
      <c r="H104" s="32"/>
      <c r="I104" s="32"/>
      <c r="K104" s="32"/>
      <c r="L104" s="32"/>
      <c r="M104" s="32"/>
    </row>
    <row r="105" spans="1:13" x14ac:dyDescent="0.3">
      <c r="A105" s="28"/>
      <c r="B105" s="29"/>
      <c r="C105" s="28"/>
      <c r="D105" s="28"/>
      <c r="E105" s="30"/>
      <c r="F105" s="28"/>
      <c r="H105" s="32"/>
      <c r="I105" s="32"/>
      <c r="K105" s="32"/>
      <c r="L105" s="32"/>
      <c r="M105" s="32"/>
    </row>
    <row r="106" spans="1:13" x14ac:dyDescent="0.3">
      <c r="A106" s="28"/>
      <c r="B106" s="29"/>
      <c r="C106" s="28"/>
      <c r="D106" s="28"/>
      <c r="E106" s="30"/>
      <c r="F106" s="28"/>
      <c r="H106" s="32"/>
      <c r="I106" s="32"/>
      <c r="K106" s="32"/>
      <c r="L106" s="32"/>
      <c r="M106" s="32"/>
    </row>
    <row r="107" spans="1:13" x14ac:dyDescent="0.3">
      <c r="A107" s="28"/>
      <c r="B107" s="29"/>
      <c r="C107" s="28"/>
      <c r="D107" s="28"/>
      <c r="E107" s="30"/>
      <c r="F107" s="28"/>
      <c r="H107" s="32"/>
      <c r="I107" s="32"/>
      <c r="K107" s="32"/>
      <c r="L107" s="32"/>
      <c r="M107" s="32"/>
    </row>
    <row r="108" spans="1:13" x14ac:dyDescent="0.3">
      <c r="A108" s="28"/>
      <c r="B108" s="29"/>
      <c r="C108" s="28"/>
      <c r="D108" s="28"/>
      <c r="E108" s="30"/>
      <c r="F108" s="28"/>
      <c r="H108" s="32"/>
      <c r="I108" s="32"/>
      <c r="K108" s="32"/>
      <c r="L108" s="32"/>
      <c r="M108" s="32"/>
    </row>
    <row r="109" spans="1:13" x14ac:dyDescent="0.3">
      <c r="A109" s="28"/>
      <c r="B109" s="29"/>
      <c r="C109" s="28"/>
      <c r="D109" s="28"/>
      <c r="E109" s="30"/>
      <c r="F109" s="28"/>
      <c r="H109" s="32"/>
      <c r="I109" s="32"/>
      <c r="K109" s="32"/>
      <c r="L109" s="32"/>
      <c r="M109" s="32"/>
    </row>
    <row r="110" spans="1:13" x14ac:dyDescent="0.3">
      <c r="A110" s="28"/>
      <c r="B110" s="29"/>
      <c r="C110" s="28"/>
      <c r="D110" s="28"/>
      <c r="E110" s="30"/>
      <c r="F110" s="28"/>
      <c r="H110" s="32"/>
      <c r="I110" s="32"/>
      <c r="K110" s="32"/>
      <c r="L110" s="32"/>
      <c r="M110" s="32"/>
    </row>
    <row r="111" spans="1:13" x14ac:dyDescent="0.3">
      <c r="A111" s="28"/>
      <c r="B111" s="29"/>
      <c r="C111" s="28"/>
      <c r="D111" s="28"/>
      <c r="E111" s="30"/>
      <c r="F111" s="28"/>
      <c r="H111" s="32"/>
      <c r="I111" s="32"/>
      <c r="K111" s="32"/>
      <c r="L111" s="32"/>
      <c r="M111" s="32"/>
    </row>
    <row r="112" spans="1:13" x14ac:dyDescent="0.3">
      <c r="A112" s="28"/>
      <c r="B112" s="29"/>
      <c r="C112" s="28"/>
      <c r="D112" s="28"/>
      <c r="E112" s="30"/>
      <c r="F112" s="28"/>
      <c r="H112" s="32"/>
      <c r="I112" s="32"/>
      <c r="K112" s="32"/>
      <c r="L112" s="32"/>
      <c r="M112" s="32"/>
    </row>
    <row r="113" spans="1:13" x14ac:dyDescent="0.3">
      <c r="A113" s="28"/>
      <c r="B113" s="29"/>
      <c r="C113" s="28"/>
      <c r="D113" s="28"/>
      <c r="E113" s="30"/>
      <c r="F113" s="28"/>
      <c r="H113" s="32"/>
      <c r="I113" s="32"/>
      <c r="K113" s="32"/>
      <c r="L113" s="32"/>
      <c r="M113" s="32"/>
    </row>
    <row r="114" spans="1:13" x14ac:dyDescent="0.3">
      <c r="A114" s="28"/>
      <c r="B114" s="29"/>
      <c r="C114" s="28"/>
      <c r="D114" s="28"/>
      <c r="E114" s="30"/>
      <c r="F114" s="28"/>
      <c r="H114" s="32"/>
      <c r="I114" s="32"/>
      <c r="K114" s="32"/>
      <c r="L114" s="32"/>
      <c r="M114" s="32"/>
    </row>
    <row r="115" spans="1:13" x14ac:dyDescent="0.3">
      <c r="A115" s="28"/>
      <c r="B115" s="29"/>
      <c r="C115" s="28"/>
      <c r="D115" s="28"/>
      <c r="E115" s="30"/>
      <c r="F115" s="28"/>
      <c r="H115" s="32"/>
      <c r="I115" s="32"/>
      <c r="K115" s="32"/>
      <c r="L115" s="32"/>
      <c r="M115" s="32"/>
    </row>
    <row r="116" spans="1:13" x14ac:dyDescent="0.3">
      <c r="A116" s="28"/>
      <c r="B116" s="29"/>
      <c r="C116" s="28"/>
      <c r="D116" s="28"/>
      <c r="E116" s="30"/>
      <c r="F116" s="28"/>
      <c r="H116" s="32"/>
      <c r="I116" s="32"/>
      <c r="K116" s="32"/>
      <c r="L116" s="32"/>
      <c r="M116" s="32"/>
    </row>
    <row r="117" spans="1:13" x14ac:dyDescent="0.3">
      <c r="A117" s="28"/>
      <c r="B117" s="29"/>
      <c r="C117" s="28"/>
      <c r="D117" s="28"/>
      <c r="E117" s="30"/>
      <c r="F117" s="28"/>
      <c r="H117" s="32"/>
      <c r="I117" s="32"/>
      <c r="K117" s="32"/>
      <c r="L117" s="32"/>
      <c r="M117" s="32"/>
    </row>
    <row r="118" spans="1:13" x14ac:dyDescent="0.3">
      <c r="A118" s="28"/>
      <c r="B118" s="29"/>
      <c r="C118" s="28"/>
      <c r="D118" s="28"/>
      <c r="E118" s="30"/>
      <c r="F118" s="28"/>
      <c r="H118" s="32"/>
      <c r="I118" s="32"/>
      <c r="K118" s="32"/>
      <c r="L118" s="32"/>
      <c r="M118" s="32"/>
    </row>
    <row r="119" spans="1:13" x14ac:dyDescent="0.3">
      <c r="A119" s="28"/>
      <c r="B119" s="29"/>
      <c r="C119" s="28"/>
      <c r="D119" s="28"/>
      <c r="E119" s="30"/>
      <c r="F119" s="28"/>
      <c r="H119" s="32"/>
      <c r="I119" s="32"/>
      <c r="K119" s="32"/>
      <c r="L119" s="32"/>
      <c r="M119" s="32"/>
    </row>
    <row r="120" spans="1:13" x14ac:dyDescent="0.3">
      <c r="A120" s="28"/>
      <c r="B120" s="29"/>
      <c r="C120" s="28"/>
      <c r="D120" s="28"/>
      <c r="E120" s="30"/>
      <c r="F120" s="28"/>
      <c r="H120" s="32"/>
      <c r="I120" s="32"/>
      <c r="K120" s="32"/>
      <c r="L120" s="32"/>
      <c r="M120" s="32"/>
    </row>
    <row r="121" spans="1:13" x14ac:dyDescent="0.3">
      <c r="A121" s="28"/>
      <c r="B121" s="29"/>
      <c r="C121" s="28"/>
      <c r="D121" s="28"/>
      <c r="E121" s="30"/>
      <c r="F121" s="28"/>
      <c r="H121" s="32"/>
      <c r="I121" s="32"/>
      <c r="K121" s="32"/>
      <c r="L121" s="32"/>
      <c r="M121" s="32"/>
    </row>
    <row r="122" spans="1:13" x14ac:dyDescent="0.3">
      <c r="A122" s="28"/>
      <c r="B122" s="29"/>
      <c r="C122" s="28"/>
      <c r="D122" s="28"/>
      <c r="E122" s="30"/>
      <c r="F122" s="28"/>
      <c r="H122" s="32"/>
      <c r="I122" s="32"/>
      <c r="K122" s="32"/>
      <c r="L122" s="32"/>
      <c r="M122" s="32"/>
    </row>
    <row r="123" spans="1:13" x14ac:dyDescent="0.3">
      <c r="A123" s="28"/>
      <c r="B123" s="29"/>
      <c r="C123" s="28"/>
      <c r="D123" s="28"/>
      <c r="E123" s="30"/>
      <c r="F123" s="28"/>
      <c r="H123" s="32"/>
      <c r="I123" s="32"/>
      <c r="K123" s="32"/>
      <c r="L123" s="32"/>
      <c r="M123" s="32"/>
    </row>
    <row r="124" spans="1:13" x14ac:dyDescent="0.3">
      <c r="A124" s="28"/>
      <c r="B124" s="29"/>
      <c r="C124" s="28"/>
      <c r="D124" s="28"/>
      <c r="E124" s="30"/>
      <c r="F124" s="28"/>
      <c r="H124" s="32"/>
      <c r="I124" s="32"/>
      <c r="K124" s="32"/>
      <c r="L124" s="32"/>
      <c r="M124" s="32"/>
    </row>
    <row r="125" spans="1:13" x14ac:dyDescent="0.3">
      <c r="A125" s="28"/>
      <c r="B125" s="29"/>
      <c r="C125" s="28"/>
      <c r="D125" s="28"/>
      <c r="E125" s="30"/>
      <c r="F125" s="28"/>
      <c r="H125" s="32"/>
      <c r="I125" s="32"/>
      <c r="K125" s="32"/>
      <c r="L125" s="32"/>
      <c r="M125" s="32"/>
    </row>
    <row r="126" spans="1:13" x14ac:dyDescent="0.3">
      <c r="A126" s="28"/>
      <c r="B126" s="29"/>
      <c r="C126" s="28"/>
      <c r="D126" s="28"/>
      <c r="E126" s="30"/>
      <c r="F126" s="28"/>
      <c r="H126" s="32"/>
      <c r="I126" s="32"/>
      <c r="K126" s="32"/>
      <c r="L126" s="32"/>
      <c r="M126" s="32"/>
    </row>
    <row r="127" spans="1:13" x14ac:dyDescent="0.3">
      <c r="A127" s="28"/>
      <c r="B127" s="29"/>
      <c r="C127" s="28"/>
      <c r="D127" s="28"/>
      <c r="E127" s="30"/>
      <c r="F127" s="28"/>
      <c r="H127" s="32"/>
      <c r="I127" s="32"/>
      <c r="K127" s="32"/>
      <c r="L127" s="32"/>
      <c r="M127" s="32"/>
    </row>
    <row r="128" spans="1:13" x14ac:dyDescent="0.3">
      <c r="A128" s="28"/>
      <c r="B128" s="29"/>
      <c r="C128" s="28"/>
      <c r="D128" s="28"/>
      <c r="E128" s="30"/>
      <c r="F128" s="28"/>
      <c r="H128" s="32"/>
      <c r="I128" s="32"/>
      <c r="K128" s="32"/>
      <c r="L128" s="32"/>
      <c r="M128" s="32"/>
    </row>
    <row r="129" spans="1:13" x14ac:dyDescent="0.3">
      <c r="A129" s="28"/>
      <c r="B129" s="29"/>
      <c r="C129" s="28"/>
      <c r="D129" s="28"/>
      <c r="E129" s="30"/>
      <c r="F129" s="28"/>
      <c r="H129" s="32"/>
      <c r="I129" s="32"/>
      <c r="K129" s="32"/>
      <c r="L129" s="32"/>
      <c r="M129" s="32"/>
    </row>
    <row r="130" spans="1:13" x14ac:dyDescent="0.3">
      <c r="A130" s="28"/>
      <c r="B130" s="29"/>
      <c r="C130" s="28"/>
      <c r="D130" s="28"/>
      <c r="E130" s="30"/>
      <c r="F130" s="28"/>
      <c r="H130" s="32"/>
      <c r="I130" s="32"/>
      <c r="K130" s="32"/>
      <c r="L130" s="32"/>
      <c r="M130" s="32"/>
    </row>
    <row r="131" spans="1:13" x14ac:dyDescent="0.3">
      <c r="A131" s="28"/>
      <c r="B131" s="29"/>
      <c r="C131" s="28"/>
      <c r="D131" s="28"/>
      <c r="E131" s="30"/>
      <c r="F131" s="28"/>
      <c r="H131" s="32"/>
      <c r="I131" s="32"/>
      <c r="K131" s="32"/>
      <c r="L131" s="32"/>
      <c r="M131" s="32"/>
    </row>
    <row r="132" spans="1:13" x14ac:dyDescent="0.3">
      <c r="A132" s="28"/>
      <c r="B132" s="29"/>
      <c r="C132" s="28"/>
      <c r="D132" s="28"/>
      <c r="E132" s="30"/>
      <c r="F132" s="28"/>
      <c r="H132" s="32"/>
      <c r="I132" s="32"/>
      <c r="K132" s="32"/>
      <c r="L132" s="32"/>
      <c r="M132" s="32"/>
    </row>
    <row r="133" spans="1:13" x14ac:dyDescent="0.3">
      <c r="A133" s="28"/>
      <c r="B133" s="29"/>
      <c r="C133" s="28"/>
      <c r="D133" s="28"/>
      <c r="E133" s="30"/>
      <c r="F133" s="28"/>
      <c r="H133" s="32"/>
      <c r="I133" s="32"/>
      <c r="K133" s="32"/>
      <c r="L133" s="32"/>
      <c r="M133" s="32"/>
    </row>
    <row r="134" spans="1:13" x14ac:dyDescent="0.3">
      <c r="A134" s="28"/>
      <c r="B134" s="29"/>
      <c r="C134" s="28"/>
      <c r="D134" s="28"/>
      <c r="E134" s="30"/>
      <c r="F134" s="28"/>
      <c r="H134" s="32"/>
      <c r="I134" s="32"/>
      <c r="K134" s="32"/>
      <c r="L134" s="32"/>
      <c r="M134" s="32"/>
    </row>
    <row r="135" spans="1:13" x14ac:dyDescent="0.3">
      <c r="A135" s="28"/>
      <c r="B135" s="29"/>
      <c r="C135" s="28"/>
      <c r="D135" s="28"/>
      <c r="E135" s="30"/>
      <c r="F135" s="28"/>
      <c r="H135" s="32"/>
      <c r="I135" s="32"/>
      <c r="K135" s="32"/>
      <c r="L135" s="32"/>
      <c r="M135" s="32"/>
    </row>
    <row r="136" spans="1:13" x14ac:dyDescent="0.3">
      <c r="A136" s="28"/>
      <c r="B136" s="29"/>
      <c r="C136" s="28"/>
      <c r="D136" s="28"/>
      <c r="E136" s="30"/>
      <c r="F136" s="28"/>
      <c r="H136" s="32"/>
      <c r="I136" s="32"/>
      <c r="K136" s="32"/>
      <c r="L136" s="32"/>
      <c r="M136" s="32"/>
    </row>
    <row r="137" spans="1:13" x14ac:dyDescent="0.3">
      <c r="A137" s="28"/>
      <c r="B137" s="29"/>
      <c r="C137" s="28"/>
      <c r="D137" s="28"/>
      <c r="E137" s="30"/>
      <c r="F137" s="28"/>
      <c r="H137" s="32"/>
      <c r="I137" s="32"/>
      <c r="K137" s="32"/>
      <c r="L137" s="32"/>
      <c r="M137" s="32"/>
    </row>
    <row r="138" spans="1:13" x14ac:dyDescent="0.3">
      <c r="A138" s="28"/>
      <c r="B138" s="29"/>
      <c r="C138" s="28"/>
      <c r="D138" s="28"/>
      <c r="E138" s="30"/>
      <c r="F138" s="28"/>
      <c r="H138" s="32"/>
      <c r="I138" s="32"/>
      <c r="K138" s="32"/>
      <c r="L138" s="32"/>
      <c r="M138" s="32"/>
    </row>
    <row r="139" spans="1:13" x14ac:dyDescent="0.3">
      <c r="A139" s="28"/>
      <c r="B139" s="29"/>
      <c r="C139" s="28"/>
      <c r="D139" s="28"/>
      <c r="E139" s="30"/>
      <c r="F139" s="28"/>
      <c r="H139" s="32"/>
      <c r="I139" s="32"/>
      <c r="K139" s="32"/>
      <c r="L139" s="32"/>
      <c r="M139" s="32"/>
    </row>
    <row r="140" spans="1:13" x14ac:dyDescent="0.3">
      <c r="A140" s="28"/>
      <c r="B140" s="29"/>
      <c r="C140" s="28"/>
      <c r="D140" s="28"/>
      <c r="E140" s="30"/>
      <c r="F140" s="28"/>
      <c r="H140" s="32"/>
      <c r="I140" s="32"/>
      <c r="K140" s="32"/>
      <c r="L140" s="32"/>
      <c r="M140" s="32"/>
    </row>
    <row r="141" spans="1:13" x14ac:dyDescent="0.3">
      <c r="A141" s="28"/>
      <c r="B141" s="29"/>
      <c r="C141" s="28"/>
      <c r="D141" s="28"/>
      <c r="E141" s="30"/>
      <c r="F141" s="28"/>
      <c r="H141" s="32"/>
      <c r="I141" s="32"/>
      <c r="K141" s="32"/>
      <c r="L141" s="32"/>
      <c r="M141" s="32"/>
    </row>
    <row r="142" spans="1:13" x14ac:dyDescent="0.3">
      <c r="A142" s="28"/>
      <c r="B142" s="29"/>
      <c r="C142" s="28"/>
      <c r="D142" s="28"/>
      <c r="E142" s="30"/>
      <c r="F142" s="28"/>
      <c r="H142" s="32"/>
      <c r="I142" s="32"/>
      <c r="K142" s="32"/>
      <c r="L142" s="32"/>
      <c r="M142" s="32"/>
    </row>
    <row r="143" spans="1:13" x14ac:dyDescent="0.3">
      <c r="A143" s="28"/>
      <c r="B143" s="29"/>
      <c r="C143" s="28"/>
      <c r="D143" s="28"/>
      <c r="E143" s="30"/>
      <c r="F143" s="28"/>
      <c r="H143" s="32"/>
      <c r="I143" s="32"/>
      <c r="K143" s="32"/>
      <c r="L143" s="32"/>
      <c r="M143" s="32"/>
    </row>
    <row r="144" spans="1:13" x14ac:dyDescent="0.3">
      <c r="A144" s="28"/>
      <c r="B144" s="29"/>
      <c r="C144" s="28"/>
      <c r="D144" s="28"/>
      <c r="E144" s="30"/>
      <c r="F144" s="28"/>
      <c r="H144" s="32"/>
      <c r="I144" s="32"/>
      <c r="K144" s="32"/>
      <c r="L144" s="32"/>
      <c r="M144" s="32"/>
    </row>
    <row r="145" spans="1:13" x14ac:dyDescent="0.3">
      <c r="A145" s="28"/>
      <c r="B145" s="29"/>
      <c r="C145" s="28"/>
      <c r="D145" s="28"/>
      <c r="E145" s="30"/>
      <c r="F145" s="28"/>
      <c r="H145" s="32"/>
      <c r="I145" s="32"/>
      <c r="K145" s="32"/>
      <c r="L145" s="32"/>
      <c r="M145" s="32"/>
    </row>
    <row r="146" spans="1:13" x14ac:dyDescent="0.3">
      <c r="A146" s="28"/>
      <c r="B146" s="29"/>
      <c r="C146" s="28"/>
      <c r="D146" s="28"/>
      <c r="E146" s="30"/>
      <c r="F146" s="28"/>
      <c r="H146" s="32"/>
      <c r="I146" s="32"/>
      <c r="K146" s="32"/>
      <c r="L146" s="32"/>
      <c r="M146" s="32"/>
    </row>
    <row r="147" spans="1:13" x14ac:dyDescent="0.3">
      <c r="A147" s="28"/>
      <c r="B147" s="29"/>
      <c r="C147" s="28"/>
      <c r="D147" s="28"/>
      <c r="E147" s="30"/>
      <c r="F147" s="28"/>
      <c r="H147" s="32"/>
      <c r="I147" s="32"/>
      <c r="K147" s="32"/>
      <c r="L147" s="32"/>
      <c r="M147" s="32"/>
    </row>
    <row r="148" spans="1:13" x14ac:dyDescent="0.3">
      <c r="A148" s="28"/>
      <c r="B148" s="29"/>
      <c r="C148" s="28"/>
      <c r="D148" s="28"/>
      <c r="E148" s="30"/>
      <c r="F148" s="28"/>
      <c r="H148" s="32"/>
      <c r="I148" s="32"/>
      <c r="K148" s="32"/>
      <c r="L148" s="32"/>
      <c r="M148" s="32"/>
    </row>
    <row r="149" spans="1:13" x14ac:dyDescent="0.3">
      <c r="A149" s="28"/>
      <c r="B149" s="29"/>
      <c r="C149" s="28"/>
      <c r="D149" s="28"/>
      <c r="E149" s="30"/>
      <c r="F149" s="28"/>
      <c r="H149" s="32"/>
      <c r="I149" s="32"/>
      <c r="K149" s="32"/>
      <c r="L149" s="32"/>
      <c r="M149" s="32"/>
    </row>
    <row r="150" spans="1:13" x14ac:dyDescent="0.3">
      <c r="A150" s="28"/>
      <c r="B150" s="29"/>
      <c r="C150" s="28"/>
      <c r="D150" s="28"/>
      <c r="E150" s="30"/>
      <c r="F150" s="28"/>
      <c r="H150" s="32"/>
      <c r="I150" s="32"/>
      <c r="K150" s="32"/>
      <c r="L150" s="32"/>
      <c r="M150" s="32"/>
    </row>
    <row r="151" spans="1:13" x14ac:dyDescent="0.3">
      <c r="A151" s="28"/>
      <c r="B151" s="29"/>
      <c r="C151" s="28"/>
      <c r="D151" s="28"/>
      <c r="E151" s="30"/>
      <c r="F151" s="28"/>
      <c r="H151" s="32"/>
      <c r="I151" s="32"/>
      <c r="K151" s="32"/>
      <c r="L151" s="32"/>
      <c r="M151" s="32"/>
    </row>
    <row r="152" spans="1:13" x14ac:dyDescent="0.3">
      <c r="A152" s="28"/>
      <c r="B152" s="29"/>
      <c r="C152" s="28"/>
      <c r="D152" s="28"/>
      <c r="E152" s="30"/>
      <c r="F152" s="28"/>
      <c r="H152" s="32"/>
      <c r="I152" s="32"/>
      <c r="K152" s="32"/>
      <c r="L152" s="32"/>
      <c r="M152" s="32"/>
    </row>
    <row r="153" spans="1:13" x14ac:dyDescent="0.3">
      <c r="A153" s="28"/>
      <c r="B153" s="29"/>
      <c r="C153" s="28"/>
      <c r="D153" s="28"/>
      <c r="E153" s="30"/>
      <c r="F153" s="28"/>
      <c r="H153" s="32"/>
      <c r="I153" s="32"/>
      <c r="K153" s="32"/>
      <c r="L153" s="32"/>
      <c r="M153" s="32"/>
    </row>
    <row r="154" spans="1:13" x14ac:dyDescent="0.3">
      <c r="A154" s="28"/>
      <c r="B154" s="29"/>
      <c r="C154" s="28"/>
      <c r="D154" s="28"/>
      <c r="E154" s="30"/>
      <c r="F154" s="28"/>
      <c r="H154" s="32"/>
      <c r="I154" s="32"/>
      <c r="K154" s="32"/>
      <c r="L154" s="32"/>
      <c r="M154" s="32"/>
    </row>
    <row r="155" spans="1:13" x14ac:dyDescent="0.3">
      <c r="A155" s="28"/>
      <c r="B155" s="29"/>
      <c r="C155" s="28"/>
      <c r="D155" s="28"/>
      <c r="E155" s="30"/>
      <c r="F155" s="28"/>
      <c r="H155" s="32"/>
      <c r="I155" s="32"/>
      <c r="K155" s="32"/>
      <c r="L155" s="32"/>
      <c r="M155" s="32"/>
    </row>
    <row r="156" spans="1:13" x14ac:dyDescent="0.3">
      <c r="A156" s="28"/>
      <c r="B156" s="29"/>
      <c r="C156" s="28"/>
      <c r="D156" s="28"/>
      <c r="E156" s="30"/>
      <c r="F156" s="28"/>
      <c r="H156" s="32"/>
      <c r="I156" s="32"/>
      <c r="K156" s="32"/>
      <c r="L156" s="32"/>
      <c r="M156" s="32"/>
    </row>
    <row r="157" spans="1:13" x14ac:dyDescent="0.3">
      <c r="A157" s="28"/>
      <c r="B157" s="29"/>
      <c r="C157" s="28"/>
      <c r="D157" s="28"/>
      <c r="E157" s="30"/>
      <c r="F157" s="28"/>
      <c r="H157" s="32"/>
      <c r="I157" s="32"/>
      <c r="K157" s="32"/>
      <c r="L157" s="32"/>
      <c r="M157" s="32"/>
    </row>
    <row r="158" spans="1:13" x14ac:dyDescent="0.3">
      <c r="A158" s="28"/>
      <c r="B158" s="29"/>
      <c r="C158" s="28"/>
      <c r="D158" s="28"/>
      <c r="E158" s="30"/>
      <c r="F158" s="28"/>
      <c r="H158" s="32"/>
      <c r="I158" s="32"/>
      <c r="K158" s="32"/>
      <c r="L158" s="32"/>
      <c r="M158" s="32"/>
    </row>
    <row r="159" spans="1:13" x14ac:dyDescent="0.3">
      <c r="A159" s="28"/>
      <c r="B159" s="29"/>
      <c r="C159" s="28"/>
      <c r="D159" s="28"/>
      <c r="E159" s="30"/>
      <c r="F159" s="28"/>
      <c r="H159" s="32"/>
      <c r="I159" s="32"/>
      <c r="K159" s="32"/>
      <c r="L159" s="32"/>
      <c r="M159" s="32"/>
    </row>
    <row r="160" spans="1:13" x14ac:dyDescent="0.3">
      <c r="A160" s="28"/>
      <c r="B160" s="29"/>
      <c r="C160" s="28"/>
      <c r="D160" s="28"/>
      <c r="E160" s="30"/>
      <c r="F160" s="28"/>
      <c r="H160" s="32"/>
      <c r="I160" s="32"/>
      <c r="K160" s="32"/>
      <c r="L160" s="32"/>
      <c r="M160" s="32"/>
    </row>
    <row r="161" spans="1:13" x14ac:dyDescent="0.3">
      <c r="A161" s="28"/>
      <c r="B161" s="29"/>
      <c r="C161" s="28"/>
      <c r="D161" s="28"/>
      <c r="E161" s="30"/>
      <c r="F161" s="28"/>
      <c r="H161" s="32"/>
      <c r="I161" s="32"/>
      <c r="K161" s="32"/>
      <c r="L161" s="32"/>
      <c r="M161" s="32"/>
    </row>
    <row r="162" spans="1:13" x14ac:dyDescent="0.3">
      <c r="A162" s="28"/>
      <c r="B162" s="29"/>
      <c r="C162" s="28"/>
      <c r="D162" s="28"/>
      <c r="E162" s="30"/>
      <c r="F162" s="28"/>
      <c r="H162" s="32"/>
      <c r="I162" s="32"/>
      <c r="K162" s="32"/>
      <c r="L162" s="32"/>
      <c r="M162" s="32"/>
    </row>
    <row r="163" spans="1:13" x14ac:dyDescent="0.3">
      <c r="A163" s="28"/>
      <c r="B163" s="29"/>
      <c r="C163" s="28"/>
      <c r="D163" s="28"/>
      <c r="E163" s="30"/>
      <c r="F163" s="28"/>
      <c r="H163" s="32"/>
      <c r="I163" s="32"/>
      <c r="K163" s="32"/>
      <c r="L163" s="32"/>
      <c r="M163" s="32"/>
    </row>
    <row r="164" spans="1:13" x14ac:dyDescent="0.3">
      <c r="A164" s="28"/>
      <c r="B164" s="29"/>
      <c r="C164" s="28"/>
      <c r="D164" s="28"/>
      <c r="E164" s="30"/>
      <c r="F164" s="28"/>
      <c r="H164" s="32"/>
      <c r="I164" s="32"/>
      <c r="K164" s="32"/>
      <c r="L164" s="32"/>
      <c r="M164" s="32"/>
    </row>
    <row r="165" spans="1:13" x14ac:dyDescent="0.3">
      <c r="A165" s="28"/>
      <c r="B165" s="29"/>
      <c r="C165" s="28"/>
      <c r="D165" s="28"/>
      <c r="E165" s="30"/>
      <c r="F165" s="28"/>
      <c r="H165" s="32"/>
      <c r="I165" s="32"/>
      <c r="K165" s="32"/>
      <c r="L165" s="32"/>
      <c r="M165" s="32"/>
    </row>
    <row r="166" spans="1:13" x14ac:dyDescent="0.3">
      <c r="A166" s="28"/>
      <c r="B166" s="29"/>
      <c r="C166" s="28"/>
      <c r="D166" s="28"/>
      <c r="E166" s="30"/>
      <c r="F166" s="28"/>
      <c r="H166" s="32"/>
      <c r="I166" s="32"/>
      <c r="K166" s="32"/>
      <c r="L166" s="32"/>
      <c r="M166" s="32"/>
    </row>
    <row r="167" spans="1:13" x14ac:dyDescent="0.3">
      <c r="A167" s="28"/>
      <c r="B167" s="29"/>
      <c r="C167" s="28"/>
      <c r="D167" s="28"/>
      <c r="E167" s="30"/>
      <c r="F167" s="28"/>
      <c r="H167" s="32"/>
      <c r="I167" s="32"/>
      <c r="K167" s="32"/>
      <c r="L167" s="32"/>
      <c r="M167" s="32"/>
    </row>
    <row r="168" spans="1:13" x14ac:dyDescent="0.3">
      <c r="A168" s="28"/>
      <c r="B168" s="29"/>
      <c r="C168" s="28"/>
      <c r="D168" s="28"/>
      <c r="E168" s="30"/>
      <c r="F168" s="28"/>
      <c r="H168" s="32"/>
      <c r="I168" s="32"/>
      <c r="K168" s="32"/>
      <c r="L168" s="32"/>
      <c r="M168" s="32"/>
    </row>
    <row r="169" spans="1:13" x14ac:dyDescent="0.3">
      <c r="A169" s="28"/>
      <c r="B169" s="29"/>
      <c r="C169" s="28"/>
      <c r="D169" s="28"/>
      <c r="E169" s="30"/>
      <c r="F169" s="28"/>
      <c r="H169" s="32"/>
      <c r="I169" s="32"/>
      <c r="K169" s="32"/>
      <c r="L169" s="32"/>
      <c r="M169" s="32"/>
    </row>
    <row r="170" spans="1:13" x14ac:dyDescent="0.3">
      <c r="A170" s="28"/>
      <c r="B170" s="29"/>
      <c r="C170" s="28"/>
      <c r="D170" s="28"/>
      <c r="E170" s="30"/>
      <c r="F170" s="28"/>
      <c r="H170" s="32"/>
      <c r="I170" s="32"/>
      <c r="K170" s="32"/>
      <c r="L170" s="32"/>
      <c r="M170" s="32"/>
    </row>
    <row r="171" spans="1:13" x14ac:dyDescent="0.3">
      <c r="A171" s="28"/>
      <c r="B171" s="29"/>
      <c r="C171" s="28"/>
      <c r="D171" s="28"/>
      <c r="E171" s="30"/>
      <c r="F171" s="28"/>
      <c r="H171" s="32"/>
      <c r="I171" s="32"/>
      <c r="K171" s="32"/>
      <c r="L171" s="32"/>
      <c r="M171" s="32"/>
    </row>
    <row r="172" spans="1:13" x14ac:dyDescent="0.3">
      <c r="A172" s="28"/>
      <c r="B172" s="29"/>
      <c r="C172" s="28"/>
      <c r="D172" s="28"/>
      <c r="E172" s="30"/>
      <c r="F172" s="28"/>
      <c r="H172" s="32"/>
      <c r="I172" s="32"/>
      <c r="K172" s="32"/>
      <c r="L172" s="32"/>
      <c r="M172" s="32"/>
    </row>
    <row r="173" spans="1:13" x14ac:dyDescent="0.3">
      <c r="A173" s="28"/>
      <c r="B173" s="29"/>
      <c r="C173" s="28"/>
      <c r="D173" s="28"/>
      <c r="E173" s="30"/>
      <c r="F173" s="28"/>
      <c r="H173" s="32"/>
      <c r="I173" s="32"/>
      <c r="K173" s="32"/>
      <c r="L173" s="32"/>
      <c r="M173" s="32"/>
    </row>
    <row r="174" spans="1:13" x14ac:dyDescent="0.3">
      <c r="A174" s="28"/>
      <c r="B174" s="29"/>
      <c r="C174" s="28"/>
      <c r="D174" s="28"/>
      <c r="E174" s="30"/>
      <c r="F174" s="28"/>
      <c r="H174" s="32"/>
      <c r="I174" s="32"/>
      <c r="K174" s="32"/>
      <c r="L174" s="32"/>
      <c r="M174" s="32"/>
    </row>
    <row r="175" spans="1:13" x14ac:dyDescent="0.3">
      <c r="A175" s="28"/>
      <c r="B175" s="29"/>
      <c r="C175" s="28"/>
      <c r="D175" s="28"/>
      <c r="E175" s="30"/>
      <c r="F175" s="28"/>
      <c r="H175" s="32"/>
      <c r="I175" s="32"/>
      <c r="K175" s="32"/>
      <c r="L175" s="32"/>
      <c r="M175" s="32"/>
    </row>
    <row r="176" spans="1:13" x14ac:dyDescent="0.3">
      <c r="A176" s="28"/>
      <c r="B176" s="29"/>
      <c r="C176" s="28"/>
      <c r="D176" s="28"/>
      <c r="E176" s="30"/>
      <c r="F176" s="28"/>
      <c r="H176" s="32"/>
      <c r="I176" s="32"/>
      <c r="K176" s="32"/>
      <c r="L176" s="32"/>
      <c r="M176" s="32"/>
    </row>
    <row r="177" spans="1:13" x14ac:dyDescent="0.3">
      <c r="A177" s="28"/>
      <c r="B177" s="29"/>
      <c r="C177" s="28"/>
      <c r="D177" s="28"/>
      <c r="E177" s="30"/>
      <c r="F177" s="28"/>
      <c r="H177" s="32"/>
      <c r="I177" s="32"/>
      <c r="K177" s="32"/>
      <c r="L177" s="32"/>
      <c r="M177" s="32"/>
    </row>
    <row r="178" spans="1:13" x14ac:dyDescent="0.3">
      <c r="A178" s="28"/>
      <c r="B178" s="29"/>
      <c r="C178" s="28"/>
      <c r="D178" s="28"/>
      <c r="E178" s="30"/>
      <c r="F178" s="28"/>
      <c r="H178" s="32"/>
      <c r="I178" s="32"/>
      <c r="K178" s="32"/>
      <c r="L178" s="32"/>
      <c r="M178" s="32"/>
    </row>
    <row r="179" spans="1:13" x14ac:dyDescent="0.3">
      <c r="A179" s="28"/>
      <c r="B179" s="29"/>
      <c r="C179" s="28"/>
      <c r="D179" s="28"/>
      <c r="E179" s="30"/>
      <c r="F179" s="28"/>
      <c r="H179" s="32"/>
      <c r="I179" s="32"/>
      <c r="K179" s="32"/>
      <c r="L179" s="32"/>
      <c r="M179" s="32"/>
    </row>
    <row r="180" spans="1:13" x14ac:dyDescent="0.3">
      <c r="A180" s="28"/>
      <c r="B180" s="29"/>
      <c r="C180" s="28"/>
      <c r="D180" s="28"/>
      <c r="E180" s="30"/>
      <c r="F180" s="28"/>
      <c r="H180" s="32"/>
      <c r="I180" s="32"/>
      <c r="K180" s="32"/>
      <c r="L180" s="32"/>
      <c r="M180" s="32"/>
    </row>
    <row r="181" spans="1:13" x14ac:dyDescent="0.3">
      <c r="A181" s="28"/>
      <c r="B181" s="29"/>
      <c r="C181" s="28"/>
      <c r="D181" s="28"/>
      <c r="E181" s="30"/>
      <c r="F181" s="28"/>
      <c r="H181" s="32"/>
      <c r="I181" s="32"/>
      <c r="K181" s="32"/>
      <c r="L181" s="32"/>
      <c r="M181" s="32"/>
    </row>
    <row r="182" spans="1:13" x14ac:dyDescent="0.3">
      <c r="A182" s="28"/>
      <c r="B182" s="29"/>
      <c r="C182" s="28"/>
      <c r="D182" s="28"/>
      <c r="E182" s="30"/>
      <c r="F182" s="28"/>
      <c r="H182" s="32"/>
      <c r="I182" s="32"/>
      <c r="K182" s="32"/>
      <c r="L182" s="32"/>
      <c r="M182" s="32"/>
    </row>
    <row r="183" spans="1:13" x14ac:dyDescent="0.3">
      <c r="A183" s="28"/>
      <c r="B183" s="29"/>
      <c r="C183" s="28"/>
      <c r="D183" s="28"/>
      <c r="E183" s="30"/>
      <c r="F183" s="28"/>
      <c r="H183" s="32"/>
      <c r="I183" s="32"/>
      <c r="K183" s="32"/>
      <c r="L183" s="32"/>
      <c r="M183" s="32"/>
    </row>
    <row r="184" spans="1:13" x14ac:dyDescent="0.3">
      <c r="A184" s="28"/>
      <c r="B184" s="29"/>
      <c r="C184" s="28"/>
      <c r="D184" s="28"/>
      <c r="E184" s="30"/>
      <c r="F184" s="28"/>
      <c r="H184" s="32"/>
      <c r="I184" s="32"/>
      <c r="K184" s="32"/>
      <c r="L184" s="32"/>
      <c r="M184" s="32"/>
    </row>
    <row r="185" spans="1:13" x14ac:dyDescent="0.3">
      <c r="A185" s="28"/>
      <c r="B185" s="29"/>
      <c r="C185" s="28"/>
      <c r="D185" s="28"/>
      <c r="E185" s="30"/>
      <c r="F185" s="28"/>
      <c r="H185" s="32"/>
      <c r="I185" s="32"/>
      <c r="K185" s="32"/>
      <c r="L185" s="32"/>
      <c r="M185" s="32"/>
    </row>
    <row r="186" spans="1:13" x14ac:dyDescent="0.3">
      <c r="A186" s="28"/>
      <c r="B186" s="29"/>
      <c r="C186" s="28"/>
      <c r="D186" s="28"/>
      <c r="E186" s="30"/>
      <c r="F186" s="28"/>
      <c r="H186" s="32"/>
      <c r="I186" s="32"/>
      <c r="K186" s="32"/>
      <c r="L186" s="32"/>
      <c r="M186" s="32"/>
    </row>
    <row r="187" spans="1:13" x14ac:dyDescent="0.3">
      <c r="A187" s="28"/>
      <c r="B187" s="29"/>
      <c r="C187" s="28"/>
      <c r="D187" s="28"/>
      <c r="E187" s="30"/>
      <c r="F187" s="28"/>
      <c r="H187" s="32"/>
      <c r="I187" s="32"/>
      <c r="K187" s="32"/>
      <c r="L187" s="32"/>
      <c r="M187" s="32"/>
    </row>
    <row r="188" spans="1:13" x14ac:dyDescent="0.3">
      <c r="A188" s="28"/>
      <c r="B188" s="29"/>
      <c r="C188" s="28"/>
      <c r="D188" s="28"/>
      <c r="E188" s="30"/>
      <c r="F188" s="28"/>
      <c r="H188" s="32"/>
      <c r="I188" s="32"/>
      <c r="K188" s="32"/>
      <c r="L188" s="32"/>
      <c r="M188" s="32"/>
    </row>
    <row r="189" spans="1:13" x14ac:dyDescent="0.3">
      <c r="A189" s="28"/>
      <c r="B189" s="29"/>
      <c r="C189" s="28"/>
      <c r="D189" s="28"/>
      <c r="E189" s="30"/>
      <c r="F189" s="28"/>
      <c r="H189" s="32"/>
      <c r="I189" s="32"/>
      <c r="K189" s="32"/>
      <c r="L189" s="32"/>
      <c r="M189" s="32"/>
    </row>
    <row r="190" spans="1:13" x14ac:dyDescent="0.3">
      <c r="A190" s="28"/>
      <c r="B190" s="29"/>
      <c r="C190" s="28"/>
      <c r="D190" s="28"/>
      <c r="E190" s="30"/>
      <c r="F190" s="28"/>
      <c r="H190" s="32"/>
      <c r="I190" s="32"/>
      <c r="K190" s="32"/>
      <c r="L190" s="32"/>
      <c r="M190" s="32"/>
    </row>
    <row r="191" spans="1:13" x14ac:dyDescent="0.3">
      <c r="A191" s="28"/>
      <c r="B191" s="29"/>
      <c r="C191" s="28"/>
      <c r="D191" s="28"/>
      <c r="E191" s="30"/>
      <c r="F191" s="28"/>
      <c r="H191" s="32"/>
      <c r="I191" s="32"/>
      <c r="K191" s="32"/>
      <c r="L191" s="32"/>
      <c r="M191" s="32"/>
    </row>
    <row r="192" spans="1:13" x14ac:dyDescent="0.3">
      <c r="A192" s="28"/>
      <c r="B192" s="29"/>
      <c r="C192" s="28"/>
      <c r="D192" s="28"/>
      <c r="E192" s="30"/>
      <c r="F192" s="28"/>
      <c r="H192" s="32"/>
      <c r="I192" s="32"/>
      <c r="K192" s="32"/>
      <c r="L192" s="32"/>
      <c r="M192" s="32"/>
    </row>
    <row r="193" spans="1:13" x14ac:dyDescent="0.3">
      <c r="A193" s="28"/>
      <c r="B193" s="29"/>
      <c r="C193" s="28"/>
      <c r="D193" s="28"/>
      <c r="E193" s="30"/>
      <c r="F193" s="28"/>
      <c r="H193" s="32"/>
      <c r="I193" s="32"/>
      <c r="K193" s="32"/>
      <c r="L193" s="32"/>
      <c r="M193" s="32"/>
    </row>
    <row r="194" spans="1:13" x14ac:dyDescent="0.3">
      <c r="A194" s="28"/>
      <c r="B194" s="29"/>
      <c r="C194" s="28"/>
      <c r="D194" s="28"/>
      <c r="E194" s="30"/>
      <c r="F194" s="28"/>
      <c r="H194" s="32"/>
      <c r="I194" s="32"/>
      <c r="K194" s="32"/>
      <c r="L194" s="32"/>
      <c r="M194" s="32"/>
    </row>
    <row r="195" spans="1:13" x14ac:dyDescent="0.3">
      <c r="A195" s="28"/>
      <c r="B195" s="29"/>
      <c r="C195" s="28"/>
      <c r="D195" s="28"/>
      <c r="E195" s="30"/>
      <c r="F195" s="28"/>
      <c r="H195" s="32"/>
      <c r="I195" s="32"/>
      <c r="K195" s="32"/>
      <c r="L195" s="32"/>
      <c r="M195" s="32"/>
    </row>
    <row r="196" spans="1:13" x14ac:dyDescent="0.3">
      <c r="A196" s="28"/>
      <c r="B196" s="29"/>
      <c r="C196" s="28"/>
      <c r="D196" s="28"/>
      <c r="E196" s="30"/>
      <c r="F196" s="28"/>
      <c r="H196" s="32"/>
      <c r="I196" s="32"/>
      <c r="K196" s="32"/>
      <c r="L196" s="32"/>
      <c r="M196" s="32"/>
    </row>
    <row r="197" spans="1:13" x14ac:dyDescent="0.3">
      <c r="A197" s="28"/>
      <c r="B197" s="29"/>
      <c r="C197" s="28"/>
      <c r="D197" s="28"/>
      <c r="E197" s="30"/>
      <c r="F197" s="28"/>
      <c r="H197" s="32"/>
      <c r="I197" s="32"/>
      <c r="K197" s="32"/>
      <c r="L197" s="32"/>
      <c r="M197" s="32"/>
    </row>
    <row r="198" spans="1:13" x14ac:dyDescent="0.3">
      <c r="A198" s="28"/>
      <c r="B198" s="29"/>
      <c r="C198" s="28"/>
      <c r="D198" s="28"/>
      <c r="E198" s="30"/>
      <c r="F198" s="28"/>
      <c r="H198" s="32"/>
      <c r="I198" s="32"/>
      <c r="K198" s="32"/>
      <c r="L198" s="32"/>
      <c r="M198" s="32"/>
    </row>
    <row r="199" spans="1:13" x14ac:dyDescent="0.3">
      <c r="A199" s="28"/>
      <c r="B199" s="29"/>
      <c r="C199" s="28"/>
      <c r="D199" s="28"/>
      <c r="E199" s="30"/>
      <c r="F199" s="28"/>
      <c r="H199" s="32"/>
      <c r="I199" s="32"/>
      <c r="K199" s="32"/>
      <c r="L199" s="32"/>
      <c r="M199" s="32"/>
    </row>
  </sheetData>
  <mergeCells count="170">
    <mergeCell ref="B1:L1"/>
    <mergeCell ref="B2:L2"/>
    <mergeCell ref="D5:F5"/>
    <mergeCell ref="G5:I5"/>
    <mergeCell ref="D6:F6"/>
    <mergeCell ref="L8:L9"/>
    <mergeCell ref="H10:H11"/>
    <mergeCell ref="I10:I11"/>
    <mergeCell ref="K10:K11"/>
    <mergeCell ref="L10:L11"/>
    <mergeCell ref="G6:I6"/>
    <mergeCell ref="A7:C7"/>
    <mergeCell ref="G8:G11"/>
    <mergeCell ref="H8:H9"/>
    <mergeCell ref="I8:I9"/>
    <mergeCell ref="J8:J11"/>
    <mergeCell ref="K8:K9"/>
    <mergeCell ref="J5:L5"/>
    <mergeCell ref="J6:L6"/>
    <mergeCell ref="A3:L3"/>
    <mergeCell ref="H14:H15"/>
    <mergeCell ref="I14:I15"/>
    <mergeCell ref="K14:K15"/>
    <mergeCell ref="L14:L15"/>
    <mergeCell ref="G12:G15"/>
    <mergeCell ref="H12:H13"/>
    <mergeCell ref="I12:I13"/>
    <mergeCell ref="J12:J15"/>
    <mergeCell ref="K12:K13"/>
    <mergeCell ref="L12:L13"/>
    <mergeCell ref="L16:L17"/>
    <mergeCell ref="H18:H19"/>
    <mergeCell ref="I18:I19"/>
    <mergeCell ref="K18:K19"/>
    <mergeCell ref="L18:L19"/>
    <mergeCell ref="G16:G19"/>
    <mergeCell ref="H16:H17"/>
    <mergeCell ref="I16:I17"/>
    <mergeCell ref="J16:J19"/>
    <mergeCell ref="K16:K17"/>
    <mergeCell ref="H22:H23"/>
    <mergeCell ref="I22:I23"/>
    <mergeCell ref="K22:K23"/>
    <mergeCell ref="L22:L23"/>
    <mergeCell ref="G20:G23"/>
    <mergeCell ref="H20:H21"/>
    <mergeCell ref="I20:I21"/>
    <mergeCell ref="J20:J23"/>
    <mergeCell ref="K20:K21"/>
    <mergeCell ref="L20:L21"/>
    <mergeCell ref="L24:L25"/>
    <mergeCell ref="H26:H27"/>
    <mergeCell ref="I26:I27"/>
    <mergeCell ref="K26:K27"/>
    <mergeCell ref="L26:L27"/>
    <mergeCell ref="G24:G27"/>
    <mergeCell ref="H24:H25"/>
    <mergeCell ref="I24:I25"/>
    <mergeCell ref="J24:J27"/>
    <mergeCell ref="K24:K25"/>
    <mergeCell ref="H30:H31"/>
    <mergeCell ref="I30:I31"/>
    <mergeCell ref="K30:K31"/>
    <mergeCell ref="L30:L31"/>
    <mergeCell ref="G28:G31"/>
    <mergeCell ref="H28:H29"/>
    <mergeCell ref="I28:I29"/>
    <mergeCell ref="J28:J31"/>
    <mergeCell ref="K28:K29"/>
    <mergeCell ref="L28:L29"/>
    <mergeCell ref="L32:L33"/>
    <mergeCell ref="H34:H35"/>
    <mergeCell ref="I34:I35"/>
    <mergeCell ref="K34:K35"/>
    <mergeCell ref="L34:L35"/>
    <mergeCell ref="G32:G35"/>
    <mergeCell ref="H32:H33"/>
    <mergeCell ref="I32:I33"/>
    <mergeCell ref="J32:J35"/>
    <mergeCell ref="K32:K33"/>
    <mergeCell ref="H38:H39"/>
    <mergeCell ref="I38:I39"/>
    <mergeCell ref="K38:K39"/>
    <mergeCell ref="L38:L39"/>
    <mergeCell ref="G36:G39"/>
    <mergeCell ref="H36:H37"/>
    <mergeCell ref="I36:I37"/>
    <mergeCell ref="J36:J39"/>
    <mergeCell ref="K36:K37"/>
    <mergeCell ref="L36:L37"/>
    <mergeCell ref="L40:L41"/>
    <mergeCell ref="H42:H43"/>
    <mergeCell ref="I42:I43"/>
    <mergeCell ref="K42:K43"/>
    <mergeCell ref="L42:L43"/>
    <mergeCell ref="G40:G43"/>
    <mergeCell ref="H40:H41"/>
    <mergeCell ref="I40:I41"/>
    <mergeCell ref="J40:J43"/>
    <mergeCell ref="K40:K41"/>
    <mergeCell ref="H46:H47"/>
    <mergeCell ref="I46:I47"/>
    <mergeCell ref="K46:K47"/>
    <mergeCell ref="L46:L47"/>
    <mergeCell ref="G44:G47"/>
    <mergeCell ref="H44:H45"/>
    <mergeCell ref="I44:I45"/>
    <mergeCell ref="J44:J47"/>
    <mergeCell ref="K44:K45"/>
    <mergeCell ref="L44:L45"/>
    <mergeCell ref="L48:L49"/>
    <mergeCell ref="H50:H51"/>
    <mergeCell ref="I50:I51"/>
    <mergeCell ref="K50:K51"/>
    <mergeCell ref="L50:L51"/>
    <mergeCell ref="G48:G51"/>
    <mergeCell ref="H48:H49"/>
    <mergeCell ref="I48:I49"/>
    <mergeCell ref="J48:J51"/>
    <mergeCell ref="K48:K49"/>
    <mergeCell ref="H54:H55"/>
    <mergeCell ref="I54:I55"/>
    <mergeCell ref="K54:K55"/>
    <mergeCell ref="L54:L55"/>
    <mergeCell ref="G52:G55"/>
    <mergeCell ref="H52:H53"/>
    <mergeCell ref="I52:I53"/>
    <mergeCell ref="J52:J55"/>
    <mergeCell ref="K52:K53"/>
    <mergeCell ref="L52:L53"/>
    <mergeCell ref="L56:L57"/>
    <mergeCell ref="H58:H59"/>
    <mergeCell ref="I58:I59"/>
    <mergeCell ref="K58:K59"/>
    <mergeCell ref="L58:L59"/>
    <mergeCell ref="G56:G59"/>
    <mergeCell ref="H56:H57"/>
    <mergeCell ref="I56:I57"/>
    <mergeCell ref="J56:J59"/>
    <mergeCell ref="K56:K57"/>
    <mergeCell ref="H70:H71"/>
    <mergeCell ref="I70:I71"/>
    <mergeCell ref="K70:K71"/>
    <mergeCell ref="L70:L71"/>
    <mergeCell ref="G68:G71"/>
    <mergeCell ref="H68:H69"/>
    <mergeCell ref="I68:I69"/>
    <mergeCell ref="J68:J71"/>
    <mergeCell ref="K68:K69"/>
    <mergeCell ref="L68:L69"/>
    <mergeCell ref="H66:H67"/>
    <mergeCell ref="I66:I67"/>
    <mergeCell ref="K66:K67"/>
    <mergeCell ref="L66:L67"/>
    <mergeCell ref="I62:I63"/>
    <mergeCell ref="K62:K63"/>
    <mergeCell ref="L62:L63"/>
    <mergeCell ref="G64:G67"/>
    <mergeCell ref="H64:H65"/>
    <mergeCell ref="I64:I65"/>
    <mergeCell ref="J64:J67"/>
    <mergeCell ref="K64:K65"/>
    <mergeCell ref="G60:G63"/>
    <mergeCell ref="H60:H61"/>
    <mergeCell ref="I60:I61"/>
    <mergeCell ref="J60:J63"/>
    <mergeCell ref="K60:K61"/>
    <mergeCell ref="L60:L61"/>
    <mergeCell ref="H62:H63"/>
    <mergeCell ref="L64:L6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2022-10-01T17:17:49Z</dcterms:modified>
</cp:coreProperties>
</file>