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decla\Desktop\"/>
    </mc:Choice>
  </mc:AlternateContent>
  <xr:revisionPtr revIDLastSave="0" documentId="8_{EE2AF4D5-99FF-459B-A3E5-E446EB0F71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ior B Cu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12" i="1"/>
  <c r="R16" i="1"/>
  <c r="R22" i="1"/>
  <c r="R20" i="1"/>
  <c r="R18" i="1"/>
  <c r="R8" i="1"/>
  <c r="R14" i="1"/>
  <c r="R12" i="1"/>
  <c r="R10" i="1"/>
  <c r="O20" i="1"/>
  <c r="O16" i="1"/>
  <c r="O22" i="1"/>
  <c r="O18" i="1"/>
  <c r="O12" i="1"/>
  <c r="O8" i="1"/>
  <c r="O14" i="1"/>
  <c r="L8" i="1"/>
  <c r="O10" i="1"/>
  <c r="F16" i="1"/>
  <c r="F19" i="1"/>
  <c r="E39" i="1"/>
  <c r="F39" i="1" s="1"/>
  <c r="L38" i="1"/>
  <c r="E38" i="1"/>
  <c r="F38" i="1" s="1"/>
  <c r="E37" i="1"/>
  <c r="F37" i="1" s="1"/>
  <c r="L36" i="1"/>
  <c r="E36" i="1"/>
  <c r="F36" i="1" s="1"/>
  <c r="E35" i="1"/>
  <c r="F35" i="1" s="1"/>
  <c r="L34" i="1"/>
  <c r="E34" i="1"/>
  <c r="F34" i="1" s="1"/>
  <c r="E33" i="1"/>
  <c r="F33" i="1" s="1"/>
  <c r="L32" i="1"/>
  <c r="E32" i="1"/>
  <c r="F32" i="1" s="1"/>
  <c r="E31" i="1"/>
  <c r="F31" i="1" s="1"/>
  <c r="L30" i="1"/>
  <c r="E30" i="1"/>
  <c r="F30" i="1" s="1"/>
  <c r="E29" i="1"/>
  <c r="F29" i="1" s="1"/>
  <c r="L28" i="1"/>
  <c r="E28" i="1"/>
  <c r="E27" i="1"/>
  <c r="F27" i="1" s="1"/>
  <c r="L26" i="1"/>
  <c r="E26" i="1"/>
  <c r="E25" i="1"/>
  <c r="F25" i="1" s="1"/>
  <c r="E24" i="1"/>
  <c r="E23" i="1"/>
  <c r="F23" i="1" s="1"/>
  <c r="E22" i="1"/>
  <c r="F22" i="1" s="1"/>
  <c r="E21" i="1"/>
  <c r="F21" i="1" s="1"/>
  <c r="E20" i="1"/>
  <c r="F20" i="1" s="1"/>
  <c r="E19" i="1"/>
  <c r="E18" i="1"/>
  <c r="F18" i="1" s="1"/>
  <c r="E17" i="1"/>
  <c r="F17" i="1" s="1"/>
  <c r="E16" i="1"/>
  <c r="E15" i="1"/>
  <c r="F15" i="1" s="1"/>
  <c r="E14" i="1"/>
  <c r="F14" i="1" s="1"/>
  <c r="E13" i="1"/>
  <c r="F13" i="1" s="1"/>
  <c r="E12" i="1"/>
  <c r="E11" i="1"/>
  <c r="F11" i="1" s="1"/>
  <c r="E10" i="1"/>
  <c r="F10" i="1" s="1"/>
  <c r="E9" i="1"/>
  <c r="F9" i="1" s="1"/>
  <c r="E8" i="1"/>
  <c r="I8" i="1" l="1"/>
  <c r="I12" i="1"/>
  <c r="I22" i="1"/>
  <c r="I34" i="1"/>
  <c r="I18" i="1"/>
  <c r="I14" i="1"/>
  <c r="L10" i="1" s="1"/>
  <c r="I30" i="1"/>
  <c r="I10" i="1"/>
  <c r="I26" i="1"/>
  <c r="L16" i="1" s="1"/>
  <c r="I38" i="1"/>
  <c r="I16" i="1"/>
  <c r="L12" i="1" s="1"/>
  <c r="F24" i="1"/>
  <c r="I24" i="1" s="1"/>
  <c r="I20" i="1"/>
  <c r="L14" i="1" s="1"/>
  <c r="I32" i="1"/>
  <c r="I36" i="1"/>
  <c r="L22" i="1" s="1"/>
  <c r="F8" i="1"/>
  <c r="F28" i="1"/>
  <c r="I28" i="1" s="1"/>
  <c r="L18" i="1" s="1"/>
  <c r="L20" i="1" l="1"/>
</calcChain>
</file>

<file path=xl/sharedStrings.xml><?xml version="1.0" encoding="utf-8"?>
<sst xmlns="http://schemas.openxmlformats.org/spreadsheetml/2006/main" count="63" uniqueCount="53">
  <si>
    <t xml:space="preserve">Competition Organiser: Robert Moran: 086-8537231/ robert.moran@faischools.ie </t>
  </si>
  <si>
    <t>First Round</t>
  </si>
  <si>
    <t>Second Round</t>
  </si>
  <si>
    <t>Entrants</t>
  </si>
  <si>
    <t>Team</t>
  </si>
  <si>
    <t>School</t>
  </si>
  <si>
    <t>Match</t>
  </si>
  <si>
    <t>Score</t>
  </si>
  <si>
    <t>St. Patrick's Cathedral Grammar School</t>
  </si>
  <si>
    <t>FAI Schools Leinster John Murphy Senior 'B' Cup</t>
  </si>
  <si>
    <t>Templemichael College</t>
  </si>
  <si>
    <t>Wilson's Hospital School, Multyfarnham</t>
  </si>
  <si>
    <t>Colaiste Chillian, Cluain Dolcain</t>
  </si>
  <si>
    <t>Holders: Colaiste Mhuire, Cabrach</t>
  </si>
  <si>
    <t>Clonaslee College</t>
  </si>
  <si>
    <t>Ard Scoil Chiarain Naofa, Clara</t>
  </si>
  <si>
    <t>Gaelcholaiste Chill Dara, Naas</t>
  </si>
  <si>
    <t>Lanesboro C.C.</t>
  </si>
  <si>
    <t>Blakestown C.S.</t>
  </si>
  <si>
    <t>Edmund Rice College, Castleknock</t>
  </si>
  <si>
    <t>St. Laurence's College, Loughlinstown</t>
  </si>
  <si>
    <t>St. Kevin's C.C., Clondalkin</t>
  </si>
  <si>
    <t>Lycee Francais International, Clonskeagh</t>
  </si>
  <si>
    <t>Colaiste Mhuire, Cabra</t>
  </si>
  <si>
    <t>Grange C.C., Donaghmede</t>
  </si>
  <si>
    <t>Donahies C.S., Streamville Road</t>
  </si>
  <si>
    <t>Franciscan College, Gormanston</t>
  </si>
  <si>
    <t>Gaelcholaiste Reachrann, Domhnach Mide</t>
  </si>
  <si>
    <t>Colaiste Raithin, Bray</t>
  </si>
  <si>
    <t>Gaelcholaiste na Mara, Arklow</t>
  </si>
  <si>
    <t>Grennan College, Thomastown</t>
  </si>
  <si>
    <t>No.</t>
  </si>
  <si>
    <t>Prelim. Matches in Red - First Named Team At Home - To Be Played By September 28th</t>
  </si>
  <si>
    <t>To be played by October 8th</t>
  </si>
  <si>
    <t>To be played by October 24th</t>
  </si>
  <si>
    <t>To be played by November 11th</t>
  </si>
  <si>
    <t>Quarter-Finals</t>
  </si>
  <si>
    <t>Enniscorthy C.C.</t>
  </si>
  <si>
    <t>Colaiste Eoin, Hacketstown</t>
  </si>
  <si>
    <t>Killinarden C.S.   0 v 6</t>
  </si>
  <si>
    <t>Ballinteer C.S. 0 v 10</t>
  </si>
  <si>
    <r>
      <rPr>
        <b/>
        <sz val="14"/>
        <color rgb="FF92D050"/>
        <rFont val="Cavolini"/>
        <family val="4"/>
      </rPr>
      <t xml:space="preserve">St. Kilian's D.S.D., Clonskeagh </t>
    </r>
    <r>
      <rPr>
        <sz val="14"/>
        <color theme="0"/>
        <rFont val="Cavolini"/>
        <family val="4"/>
      </rPr>
      <t xml:space="preserve"> </t>
    </r>
    <r>
      <rPr>
        <b/>
        <sz val="14"/>
        <color rgb="FF92D050"/>
        <rFont val="Cavolini"/>
        <family val="4"/>
      </rPr>
      <t>8 v 3</t>
    </r>
  </si>
  <si>
    <r>
      <rPr>
        <b/>
        <sz val="14"/>
        <color rgb="FF92D050"/>
        <rFont val="Cavolini"/>
        <family val="4"/>
      </rPr>
      <t>North Wicklow E.T.S.S., Bray</t>
    </r>
    <r>
      <rPr>
        <sz val="14"/>
        <color theme="0"/>
        <rFont val="Cavolini"/>
        <family val="4"/>
      </rPr>
      <t xml:space="preserve"> </t>
    </r>
  </si>
  <si>
    <t>Colaiste Ghlor na Mara, Balbriggan 1 v 6</t>
  </si>
  <si>
    <t>Semi-Finals</t>
  </si>
  <si>
    <t>Final</t>
  </si>
  <si>
    <t>To be played by December 2nd</t>
  </si>
  <si>
    <t>To be played by December 16th</t>
  </si>
  <si>
    <t xml:space="preserve"> </t>
  </si>
  <si>
    <r>
      <t xml:space="preserve">Nord Anglia International, Leopardstown       </t>
    </r>
    <r>
      <rPr>
        <b/>
        <sz val="14"/>
        <rFont val="Cavolini"/>
        <family val="4"/>
      </rPr>
      <t>Next Week</t>
    </r>
  </si>
  <si>
    <t>Rath Dara C.C., Blanchardstown 6v5              Next week</t>
  </si>
  <si>
    <t>Columba College, Killucan                  Next week</t>
  </si>
  <si>
    <t>Gallen C.S., Ferbane                           Next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</si>
</sst>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8"/>
      <name val="Cavolini"/>
      <family val="4"/>
    </font>
    <font>
      <b/>
      <sz val="28"/>
      <name val="Cavolini"/>
      <family val="4"/>
    </font>
    <font>
      <b/>
      <sz val="24"/>
      <name val="Cavolini"/>
      <family val="4"/>
    </font>
    <font>
      <b/>
      <i/>
      <u/>
      <sz val="24"/>
      <name val="Cavolini"/>
      <family val="4"/>
    </font>
    <font>
      <b/>
      <sz val="14"/>
      <name val="Cavolini"/>
      <family val="4"/>
    </font>
    <font>
      <b/>
      <sz val="14"/>
      <color indexed="10"/>
      <name val="Cavolini"/>
      <family val="4"/>
    </font>
    <font>
      <u/>
      <sz val="22"/>
      <color theme="0"/>
      <name val="Cavolini"/>
      <family val="4"/>
    </font>
    <font>
      <b/>
      <u/>
      <sz val="22"/>
      <name val="Cavolini"/>
      <family val="4"/>
    </font>
    <font>
      <sz val="22"/>
      <color theme="1"/>
      <name val="Cavolini"/>
      <family val="4"/>
    </font>
    <font>
      <u/>
      <sz val="22"/>
      <color theme="1"/>
      <name val="Cavolini"/>
      <family val="4"/>
    </font>
    <font>
      <u/>
      <sz val="22"/>
      <name val="Cavolini"/>
      <family val="4"/>
    </font>
    <font>
      <b/>
      <sz val="14"/>
      <color theme="1"/>
      <name val="Cavolini"/>
      <family val="4"/>
    </font>
    <font>
      <sz val="14"/>
      <name val="Cavolini"/>
      <family val="4"/>
    </font>
    <font>
      <sz val="14"/>
      <color theme="1"/>
      <name val="Cavolini"/>
      <family val="4"/>
    </font>
    <font>
      <sz val="14"/>
      <color rgb="FF00B050"/>
      <name val="Cavolini"/>
      <family val="4"/>
    </font>
    <font>
      <sz val="11"/>
      <color theme="1"/>
      <name val="Cavolini"/>
      <family val="4"/>
    </font>
    <font>
      <b/>
      <sz val="10"/>
      <name val="Cavolini"/>
      <family val="4"/>
    </font>
    <font>
      <sz val="14"/>
      <color theme="0"/>
      <name val="Cavolini"/>
      <family val="4"/>
    </font>
    <font>
      <b/>
      <sz val="14"/>
      <color rgb="FF92D050"/>
      <name val="Cavolini"/>
      <family val="4"/>
    </font>
    <font>
      <b/>
      <sz val="22"/>
      <color theme="1"/>
      <name val="Cavolini"/>
      <family val="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0" xfId="0" applyFont="1" applyFill="1"/>
    <xf numFmtId="0" fontId="13" fillId="2" borderId="0" xfId="0" applyFont="1" applyFill="1" applyAlignment="1">
      <alignment horizontal="left"/>
    </xf>
    <xf numFmtId="0" fontId="18" fillId="4" borderId="1" xfId="0" applyFont="1" applyFill="1" applyBorder="1" applyAlignment="1">
      <alignment horizontal="left"/>
    </xf>
    <xf numFmtId="0" fontId="18" fillId="6" borderId="2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left"/>
    </xf>
    <xf numFmtId="0" fontId="19" fillId="6" borderId="2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left"/>
    </xf>
    <xf numFmtId="0" fontId="13" fillId="8" borderId="1" xfId="0" applyFont="1" applyFill="1" applyBorder="1" applyAlignment="1">
      <alignment horizontal="left"/>
    </xf>
    <xf numFmtId="0" fontId="13" fillId="9" borderId="1" xfId="0" applyFont="1" applyFill="1" applyBorder="1" applyAlignment="1">
      <alignment horizontal="left"/>
    </xf>
    <xf numFmtId="0" fontId="19" fillId="6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4" fillId="10" borderId="1" xfId="0" applyFont="1" applyFill="1" applyBorder="1" applyAlignment="1">
      <alignment horizontal="center"/>
    </xf>
    <xf numFmtId="0" fontId="14" fillId="10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4" fillId="10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20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1534686</xdr:colOff>
      <xdr:row>0</xdr:row>
      <xdr:rowOff>0</xdr:rowOff>
    </xdr:from>
    <xdr:to>
      <xdr:col>1</xdr:col>
      <xdr:colOff>2981325</xdr:colOff>
      <xdr:row>3</xdr:row>
      <xdr:rowOff>103763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5286" y="0"/>
          <a:ext cx="1446639" cy="137058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361950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6"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8"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40"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2"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4"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6"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8"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50"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2"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4"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6"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8"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60"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2"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4"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6"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"/>
  <sheetViews>
    <sheetView tabSelected="1" topLeftCell="A3" zoomScale="60" zoomScaleNormal="60" workbookViewId="0">
      <selection activeCell="F12" sqref="F12"/>
    </sheetView>
  </sheetViews>
  <sheetFormatPr defaultColWidth="50.140625" defaultRowHeight="15" x14ac:dyDescent="0.25"/>
  <cols>
    <col min="1" max="1" width="6.28515625" style="19" bestFit="1" customWidth="1"/>
    <col min="2" max="2" width="90.42578125" style="21" bestFit="1" customWidth="1"/>
    <col min="3" max="3" width="9.5703125" style="21" customWidth="1"/>
    <col min="4" max="4" width="9.5703125" style="19" customWidth="1"/>
    <col min="5" max="5" width="8" style="19" bestFit="1" customWidth="1"/>
    <col min="6" max="6" width="90.42578125" style="21" bestFit="1" customWidth="1"/>
    <col min="7" max="7" width="8" style="19" bestFit="1" customWidth="1"/>
    <col min="8" max="8" width="10.7109375" style="19" bestFit="1" customWidth="1"/>
    <col min="9" max="9" width="62.85546875" style="21" customWidth="1"/>
    <col min="10" max="11" width="9.140625" style="19" bestFit="1" customWidth="1"/>
    <col min="12" max="12" width="49.7109375" style="21" customWidth="1"/>
    <col min="13" max="13" width="15.7109375" style="19" customWidth="1"/>
    <col min="14" max="14" width="10.85546875" style="19" customWidth="1"/>
    <col min="15" max="15" width="57.140625" style="19" customWidth="1"/>
    <col min="16" max="16" width="13.140625" style="19" customWidth="1"/>
    <col min="17" max="17" width="11.42578125" style="19" customWidth="1"/>
    <col min="18" max="18" width="50.140625" style="19"/>
    <col min="19" max="19" width="13.42578125" style="19" customWidth="1"/>
    <col min="20" max="16384" width="50.140625" style="19"/>
  </cols>
  <sheetData>
    <row r="1" spans="1:19" s="1" customFormat="1" ht="36.75" x14ac:dyDescent="0.6">
      <c r="B1" s="42" t="s">
        <v>9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9" s="1" customFormat="1" ht="31.5" x14ac:dyDescent="0.4">
      <c r="B2" s="43" t="s">
        <v>13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9" s="1" customFormat="1" ht="31.5" x14ac:dyDescent="0.4">
      <c r="B3" s="44" t="s">
        <v>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9" s="2" customFormat="1" ht="19.5" x14ac:dyDescent="0.35">
      <c r="A4" s="2" t="s">
        <v>31</v>
      </c>
      <c r="C4" s="3"/>
      <c r="F4" s="4"/>
      <c r="G4" s="5"/>
      <c r="H4" s="5"/>
      <c r="I4" s="5"/>
      <c r="J4" s="5"/>
      <c r="L4" s="3"/>
    </row>
    <row r="5" spans="1:19" s="7" customFormat="1" ht="29.25" x14ac:dyDescent="0.5">
      <c r="A5" s="6">
        <v>38</v>
      </c>
      <c r="B5" s="47" t="s">
        <v>32</v>
      </c>
      <c r="C5" s="48"/>
      <c r="D5" s="49"/>
      <c r="E5" s="45" t="s">
        <v>1</v>
      </c>
      <c r="F5" s="45"/>
      <c r="G5" s="45"/>
      <c r="H5" s="46" t="s">
        <v>2</v>
      </c>
      <c r="I5" s="46"/>
      <c r="J5" s="46"/>
      <c r="K5" s="45" t="s">
        <v>36</v>
      </c>
      <c r="L5" s="45"/>
      <c r="M5" s="45"/>
      <c r="N5" s="55" t="s">
        <v>44</v>
      </c>
      <c r="O5" s="56"/>
      <c r="P5" s="57"/>
      <c r="Q5" s="55" t="s">
        <v>45</v>
      </c>
      <c r="R5" s="56"/>
      <c r="S5" s="57"/>
    </row>
    <row r="6" spans="1:19" s="8" customFormat="1" ht="33" customHeight="1" x14ac:dyDescent="0.5">
      <c r="B6" s="50"/>
      <c r="C6" s="51"/>
      <c r="D6" s="52"/>
      <c r="E6" s="53" t="s">
        <v>33</v>
      </c>
      <c r="F6" s="53"/>
      <c r="G6" s="53"/>
      <c r="H6" s="53" t="s">
        <v>34</v>
      </c>
      <c r="I6" s="53"/>
      <c r="J6" s="53"/>
      <c r="K6" s="54" t="s">
        <v>35</v>
      </c>
      <c r="L6" s="54"/>
      <c r="M6" s="54"/>
      <c r="N6" s="58" t="s">
        <v>46</v>
      </c>
      <c r="O6" s="59"/>
      <c r="P6" s="60"/>
      <c r="Q6" s="58" t="s">
        <v>47</v>
      </c>
      <c r="R6" s="59"/>
      <c r="S6" s="60"/>
    </row>
    <row r="7" spans="1:19" s="11" customFormat="1" ht="21" customHeight="1" x14ac:dyDescent="0.35">
      <c r="A7" s="41" t="s">
        <v>3</v>
      </c>
      <c r="B7" s="41"/>
      <c r="C7" s="41"/>
      <c r="D7" s="41"/>
      <c r="E7" s="9" t="s">
        <v>4</v>
      </c>
      <c r="F7" s="9" t="s">
        <v>5</v>
      </c>
      <c r="G7" s="9"/>
      <c r="H7" s="10" t="s">
        <v>6</v>
      </c>
      <c r="I7" s="9" t="s">
        <v>5</v>
      </c>
      <c r="J7" s="9" t="s">
        <v>7</v>
      </c>
      <c r="K7" s="10" t="s">
        <v>6</v>
      </c>
      <c r="L7" s="9" t="s">
        <v>5</v>
      </c>
      <c r="M7" s="9" t="s">
        <v>7</v>
      </c>
      <c r="N7" s="10" t="s">
        <v>6</v>
      </c>
      <c r="O7" s="9" t="s">
        <v>5</v>
      </c>
      <c r="P7" s="9" t="s">
        <v>7</v>
      </c>
      <c r="Q7" s="10" t="s">
        <v>6</v>
      </c>
      <c r="R7" s="9" t="s">
        <v>5</v>
      </c>
      <c r="S7" s="9" t="s">
        <v>7</v>
      </c>
    </row>
    <row r="8" spans="1:19" s="13" customFormat="1" ht="21.75" customHeight="1" x14ac:dyDescent="0.35">
      <c r="A8" s="12">
        <v>1</v>
      </c>
      <c r="B8" s="14" t="s">
        <v>11</v>
      </c>
      <c r="C8" s="6"/>
      <c r="E8" s="12">
        <f>IF(D8&lt;=$B$5,[1]Randon_Number!A3,HLOOKUP($A$5,[1]Randon_Number!$E$2:$BQ$258,[1]Draw_Sheet!E7+1,FALSE))</f>
        <v>1</v>
      </c>
      <c r="F8" s="14" t="str">
        <f>VLOOKUP($E8,$A$8:$B$54,2,FALSE)</f>
        <v>Wilson's Hospital School, Multyfarnham</v>
      </c>
      <c r="G8" s="15">
        <v>1</v>
      </c>
      <c r="H8" s="38">
        <v>1</v>
      </c>
      <c r="I8" s="35" t="str">
        <f>IF($E8=0,F9,IF($G8=$G9,"",IF($G8&gt;$G9,F8,F9)))</f>
        <v>Clonaslee College</v>
      </c>
      <c r="J8" s="36"/>
      <c r="K8" s="38">
        <v>1</v>
      </c>
      <c r="L8" s="35" t="str">
        <f>IF($J8=$J10,"",IF($J8&gt;$J10,I8,I10))</f>
        <v/>
      </c>
      <c r="M8" s="40"/>
      <c r="N8" s="64">
        <v>1</v>
      </c>
      <c r="O8" s="61" t="str">
        <f>IF($M8=$M10,"",IF($M8&gt;$M10,L8,L10))</f>
        <v/>
      </c>
      <c r="P8" s="61"/>
      <c r="Q8" s="61"/>
      <c r="R8" s="61" t="str">
        <f>IF($P8=$P12,"",IF($P8&gt;$P12,O8,O12))</f>
        <v/>
      </c>
      <c r="S8" s="61"/>
    </row>
    <row r="9" spans="1:19" s="13" customFormat="1" ht="21.75" customHeight="1" x14ac:dyDescent="0.35">
      <c r="A9" s="12">
        <v>2</v>
      </c>
      <c r="B9" s="14" t="s">
        <v>14</v>
      </c>
      <c r="C9" s="6"/>
      <c r="E9" s="12">
        <f>IF(D9&lt;=$B$5,[1]Randon_Number!A4,HLOOKUP($A$5,[1]Randon_Number!$E$2:$BQ$258,[1]Draw_Sheet!E8+1,FALSE))</f>
        <v>2</v>
      </c>
      <c r="F9" s="28" t="str">
        <f>VLOOKUP($E9,$A$8:$B$54,2,FALSE)</f>
        <v>Clonaslee College</v>
      </c>
      <c r="G9" s="15">
        <v>2</v>
      </c>
      <c r="H9" s="38"/>
      <c r="I9" s="35"/>
      <c r="J9" s="36"/>
      <c r="K9" s="38"/>
      <c r="L9" s="35"/>
      <c r="M9" s="40"/>
      <c r="N9" s="65"/>
      <c r="O9" s="62"/>
      <c r="P9" s="62"/>
      <c r="Q9" s="62"/>
      <c r="R9" s="62"/>
      <c r="S9" s="62"/>
    </row>
    <row r="10" spans="1:19" s="13" customFormat="1" ht="21.75" customHeight="1" x14ac:dyDescent="0.35">
      <c r="A10" s="12">
        <v>3</v>
      </c>
      <c r="B10" s="14" t="s">
        <v>15</v>
      </c>
      <c r="C10" s="6"/>
      <c r="D10" s="16"/>
      <c r="E10" s="12">
        <f>IF(D10&lt;=$B$5,[1]Randon_Number!A5,HLOOKUP($A$5,[1]Randon_Number!$E$2:$BQ$258,[1]Draw_Sheet!E9+1,FALSE))</f>
        <v>3</v>
      </c>
      <c r="F10" s="28" t="str">
        <f t="shared" ref="F10:F39" si="0">VLOOKUP($E10,$A$8:$B$54,2,FALSE)</f>
        <v>Ard Scoil Chiarain Naofa, Clara</v>
      </c>
      <c r="G10" s="15">
        <v>4</v>
      </c>
      <c r="H10" s="38"/>
      <c r="I10" s="35" t="str">
        <f>IF($E10=0,F11,IF($G10=$G11,"",IF($G10&gt;$G11,F10,F11)))</f>
        <v>Ard Scoil Chiarain Naofa, Clara</v>
      </c>
      <c r="J10" s="36"/>
      <c r="K10" s="38"/>
      <c r="L10" s="35" t="str">
        <f>IF($J12=$J14,"",IF($J12&gt;$J14,I12,I14))</f>
        <v/>
      </c>
      <c r="M10" s="40"/>
      <c r="N10" s="65"/>
      <c r="O10" s="62" t="str">
        <f t="shared" ref="O10" si="1">IF($J10=$J12,"",IF($J10&gt;$J12,L10,L12))</f>
        <v/>
      </c>
      <c r="P10" s="62"/>
      <c r="Q10" s="62"/>
      <c r="R10" s="62" t="str">
        <f t="shared" ref="R10:R14" si="2">IF($J10=$J12,"",IF($J10&gt;$J12,O10,O12))</f>
        <v/>
      </c>
      <c r="S10" s="62"/>
    </row>
    <row r="11" spans="1:19" s="13" customFormat="1" ht="19.5" x14ac:dyDescent="0.35">
      <c r="A11" s="12">
        <v>4</v>
      </c>
      <c r="B11" s="14" t="s">
        <v>16</v>
      </c>
      <c r="C11" s="6"/>
      <c r="D11" s="16"/>
      <c r="E11" s="12">
        <f>IF(D11&lt;=$B$5,[1]Randon_Number!A6,HLOOKUP($A$5,[1]Randon_Number!$E$2:$BQ$258,[1]Draw_Sheet!E10+1,FALSE))</f>
        <v>4</v>
      </c>
      <c r="F11" s="14" t="str">
        <f t="shared" si="0"/>
        <v>Gaelcholaiste Chill Dara, Naas</v>
      </c>
      <c r="G11" s="15">
        <v>3</v>
      </c>
      <c r="H11" s="38"/>
      <c r="I11" s="35"/>
      <c r="J11" s="36"/>
      <c r="K11" s="38"/>
      <c r="L11" s="35"/>
      <c r="M11" s="40"/>
      <c r="N11" s="65"/>
      <c r="O11" s="63"/>
      <c r="P11" s="63"/>
      <c r="Q11" s="62"/>
      <c r="R11" s="62"/>
      <c r="S11" s="62"/>
    </row>
    <row r="12" spans="1:19" s="13" customFormat="1" ht="19.5" x14ac:dyDescent="0.35">
      <c r="A12" s="12">
        <v>5</v>
      </c>
      <c r="B12" s="31" t="s">
        <v>51</v>
      </c>
      <c r="C12" s="6"/>
      <c r="E12" s="12">
        <f>IF(D12&lt;=$B$5,[1]Randon_Number!A7,HLOOKUP($A$5,[1]Randon_Number!$E$2:$BQ$258,[1]Draw_Sheet!E11+1,FALSE))</f>
        <v>5</v>
      </c>
      <c r="F12" s="32" t="str">
        <f>VLOOKUP($E12,$A$8:$B$54,2,FALSE)</f>
        <v>Columba College, Killucan                  Next week</v>
      </c>
      <c r="G12" s="15"/>
      <c r="H12" s="38">
        <v>2</v>
      </c>
      <c r="I12" s="35" t="str">
        <f>IF($E12=0,F13,IF($G12=$G13,"",IF($G12&gt;$G13,F12,F13)))</f>
        <v/>
      </c>
      <c r="J12" s="36"/>
      <c r="K12" s="38">
        <v>2</v>
      </c>
      <c r="L12" s="35" t="str">
        <f>IF($J16=$J18,"",IF($J16&gt;$J18,I16,I18))</f>
        <v/>
      </c>
      <c r="M12" s="40"/>
      <c r="N12" s="65"/>
      <c r="O12" s="61" t="str">
        <f>IF($M12=$M14,"",IF($M12&gt;$M14,L12,L14))</f>
        <v/>
      </c>
      <c r="P12" s="61"/>
      <c r="Q12" s="62"/>
      <c r="R12" s="62" t="str">
        <f t="shared" ref="R12" si="3">IF($M12=$M14,"",IF($M12&gt;$M14,O12,O14))</f>
        <v/>
      </c>
      <c r="S12" s="62"/>
    </row>
    <row r="13" spans="1:19" s="13" customFormat="1" ht="18" customHeight="1" x14ac:dyDescent="0.35">
      <c r="A13" s="12">
        <v>6</v>
      </c>
      <c r="B13" s="18" t="s">
        <v>52</v>
      </c>
      <c r="C13" s="6"/>
      <c r="E13" s="12">
        <f>IF(D13&lt;=$B$5,[1]Randon_Number!A8,HLOOKUP($A$5,[1]Randon_Number!$E$2:$BQ$258,[1]Draw_Sheet!E12+1,FALSE))</f>
        <v>6</v>
      </c>
      <c r="F13" s="14" t="str">
        <f t="shared" si="0"/>
        <v>Gallen C.S., Ferbane                           Next Week</v>
      </c>
      <c r="G13" s="15"/>
      <c r="H13" s="38"/>
      <c r="I13" s="35"/>
      <c r="J13" s="36"/>
      <c r="K13" s="38"/>
      <c r="L13" s="35"/>
      <c r="M13" s="40"/>
      <c r="N13" s="65"/>
      <c r="O13" s="62"/>
      <c r="P13" s="62"/>
      <c r="Q13" s="62"/>
      <c r="R13" s="62"/>
      <c r="S13" s="62"/>
    </row>
    <row r="14" spans="1:19" s="13" customFormat="1" ht="18" customHeight="1" x14ac:dyDescent="0.35">
      <c r="A14" s="12">
        <v>7</v>
      </c>
      <c r="B14" s="18" t="s">
        <v>10</v>
      </c>
      <c r="C14" s="6"/>
      <c r="E14" s="12">
        <f>IF(D14&lt;=$B$5,[1]Randon_Number!A9,HLOOKUP($A$5,[1]Randon_Number!$E$2:$BQ$258,[1]Draw_Sheet!E13+1,FALSE))</f>
        <v>7</v>
      </c>
      <c r="F14" s="14" t="str">
        <f t="shared" si="0"/>
        <v>Templemichael College</v>
      </c>
      <c r="G14" s="12">
        <v>2</v>
      </c>
      <c r="H14" s="38"/>
      <c r="I14" s="35" t="str">
        <f>IF($E14=0,F15,IF($G14=$G15,"",IF($G14&gt;$G15,F14,F15)))</f>
        <v>Lanesboro C.C.</v>
      </c>
      <c r="J14" s="36"/>
      <c r="K14" s="38"/>
      <c r="L14" s="35" t="str">
        <f>IF($J20=$J22,"",IF($J20&gt;$J22,I20,I22))</f>
        <v/>
      </c>
      <c r="M14" s="40"/>
      <c r="N14" s="65"/>
      <c r="O14" s="62" t="str">
        <f t="shared" ref="O14" si="4">IF($J14=$J16,"",IF($J14&gt;$J16,L14,L16))</f>
        <v/>
      </c>
      <c r="P14" s="62"/>
      <c r="Q14" s="62"/>
      <c r="R14" s="62" t="str">
        <f t="shared" si="2"/>
        <v/>
      </c>
      <c r="S14" s="62"/>
    </row>
    <row r="15" spans="1:19" s="13" customFormat="1" ht="18" customHeight="1" x14ac:dyDescent="0.35">
      <c r="A15" s="12">
        <v>8</v>
      </c>
      <c r="B15" s="18" t="s">
        <v>17</v>
      </c>
      <c r="C15" s="6"/>
      <c r="E15" s="12">
        <f>IF(D15&lt;=$B$5,[1]Randon_Number!A10,HLOOKUP($A$5,[1]Randon_Number!$E$2:$BQ$258,[1]Draw_Sheet!E14+1,FALSE))</f>
        <v>8</v>
      </c>
      <c r="F15" s="28" t="str">
        <f t="shared" si="0"/>
        <v>Lanesboro C.C.</v>
      </c>
      <c r="G15" s="12">
        <v>5</v>
      </c>
      <c r="H15" s="38"/>
      <c r="I15" s="35"/>
      <c r="J15" s="36"/>
      <c r="K15" s="38"/>
      <c r="L15" s="35"/>
      <c r="M15" s="40"/>
      <c r="N15" s="66"/>
      <c r="O15" s="63"/>
      <c r="P15" s="63"/>
      <c r="Q15" s="63"/>
      <c r="R15" s="63"/>
      <c r="S15" s="63"/>
    </row>
    <row r="16" spans="1:19" s="13" customFormat="1" ht="19.5" x14ac:dyDescent="0.35">
      <c r="A16" s="12">
        <v>9</v>
      </c>
      <c r="B16" s="27" t="s">
        <v>40</v>
      </c>
      <c r="C16" s="6"/>
      <c r="E16" s="12">
        <f>IF(D16&lt;=$B$5,[1]Randon_Number!A11,HLOOKUP($A$5,[1]Randon_Number!$E$2:$BQ$258,[1]Draw_Sheet!E15+1,FALSE))</f>
        <v>9</v>
      </c>
      <c r="F16" s="30" t="str">
        <f>VLOOKUP($E16,$A$8:$B$54,2,FALSE)</f>
        <v>Ballinteer C.S. 0 v 10</v>
      </c>
      <c r="G16" s="15"/>
      <c r="H16" s="38">
        <v>3</v>
      </c>
      <c r="I16" s="35" t="str">
        <f>IF($E16=0,F17,IF($G16=$G17,"",IF($G16&gt;$G17,F16,F17)))</f>
        <v/>
      </c>
      <c r="J16" s="36"/>
      <c r="K16" s="38">
        <v>3</v>
      </c>
      <c r="L16" s="35" t="str">
        <f>IF($J24=$J26,"",IF($J24&gt;$J26,I24,I26))</f>
        <v/>
      </c>
      <c r="M16" s="40"/>
      <c r="N16" s="64">
        <v>2</v>
      </c>
      <c r="O16" s="61" t="str">
        <f>IF($M16=$M18,"",IF($M16&gt;$M18,L16,L18))</f>
        <v/>
      </c>
      <c r="P16" s="61"/>
      <c r="Q16" s="61"/>
      <c r="R16" s="61" t="str">
        <f>IF($P16=$P20,"",IF($P16&gt;$P20,O16,O20))</f>
        <v/>
      </c>
      <c r="S16" s="61"/>
    </row>
    <row r="17" spans="1:19" s="13" customFormat="1" ht="19.5" x14ac:dyDescent="0.35">
      <c r="A17" s="12">
        <v>10</v>
      </c>
      <c r="B17" s="14" t="s">
        <v>18</v>
      </c>
      <c r="C17" s="6"/>
      <c r="E17" s="12">
        <f>IF(D17&lt;=$B$5,[1]Randon_Number!A12,HLOOKUP($A$5,[1]Randon_Number!$E$2:$BQ$258,[1]Draw_Sheet!E16+1,FALSE))</f>
        <v>10</v>
      </c>
      <c r="F17" s="30" t="str">
        <f t="shared" si="0"/>
        <v>Blakestown C.S.</v>
      </c>
      <c r="G17" s="15"/>
      <c r="H17" s="38"/>
      <c r="I17" s="35"/>
      <c r="J17" s="36"/>
      <c r="K17" s="38"/>
      <c r="L17" s="35"/>
      <c r="M17" s="40"/>
      <c r="N17" s="65"/>
      <c r="O17" s="62"/>
      <c r="P17" s="62"/>
      <c r="Q17" s="62"/>
      <c r="R17" s="62"/>
      <c r="S17" s="62"/>
    </row>
    <row r="18" spans="1:19" s="13" customFormat="1" ht="19.5" x14ac:dyDescent="0.35">
      <c r="A18" s="12">
        <v>11</v>
      </c>
      <c r="B18" s="18" t="s">
        <v>8</v>
      </c>
      <c r="C18" s="6"/>
      <c r="E18" s="12">
        <f>IF(D18&lt;=$B$5,[1]Randon_Number!A13,HLOOKUP($A$5,[1]Randon_Number!$E$2:$BQ$258,[1]Draw_Sheet!E17+1,FALSE))</f>
        <v>11</v>
      </c>
      <c r="F18" s="30" t="str">
        <f t="shared" si="0"/>
        <v>St. Patrick's Cathedral Grammar School</v>
      </c>
      <c r="G18" s="15"/>
      <c r="H18" s="38"/>
      <c r="I18" s="35" t="str">
        <f t="shared" ref="I18:I38" si="5">IF($E18=0,F19,IF($G18=$G19,"",IF($G18&gt;$G19,F18,F19)))</f>
        <v/>
      </c>
      <c r="J18" s="36"/>
      <c r="K18" s="38"/>
      <c r="L18" s="35" t="str">
        <f>IF($J28=$J30,"",IF($J28&gt;$J30,I28,I30))</f>
        <v/>
      </c>
      <c r="M18" s="40"/>
      <c r="N18" s="65"/>
      <c r="O18" s="62" t="str">
        <f t="shared" ref="O18" si="6">IF($J18=$J20,"",IF($J18&gt;$J20,L18,L20))</f>
        <v/>
      </c>
      <c r="P18" s="62"/>
      <c r="Q18" s="62"/>
      <c r="R18" s="62" t="str">
        <f t="shared" ref="R18:R22" si="7">IF($J18=$J20,"",IF($J18&gt;$J20,O18,O20))</f>
        <v/>
      </c>
      <c r="S18" s="62"/>
    </row>
    <row r="19" spans="1:19" s="13" customFormat="1" ht="19.5" x14ac:dyDescent="0.35">
      <c r="A19" s="12">
        <v>12</v>
      </c>
      <c r="B19" s="26" t="s">
        <v>39</v>
      </c>
      <c r="C19" s="6"/>
      <c r="E19" s="12">
        <f>IF(D19&lt;=$B$5,[1]Randon_Number!A14,HLOOKUP($A$5,[1]Randon_Number!$E$2:$BQ$258,[1]Draw_Sheet!E18+1,FALSE))</f>
        <v>12</v>
      </c>
      <c r="F19" s="30" t="str">
        <f>VLOOKUP($E19,$A$8:$B$54,2,FALSE)</f>
        <v>Killinarden C.S.   0 v 6</v>
      </c>
      <c r="G19" s="15"/>
      <c r="H19" s="38"/>
      <c r="I19" s="35"/>
      <c r="J19" s="36"/>
      <c r="K19" s="38"/>
      <c r="L19" s="35"/>
      <c r="M19" s="40"/>
      <c r="N19" s="65"/>
      <c r="O19" s="63"/>
      <c r="P19" s="63"/>
      <c r="Q19" s="62"/>
      <c r="R19" s="62"/>
      <c r="S19" s="62"/>
    </row>
    <row r="20" spans="1:19" s="13" customFormat="1" ht="19.5" x14ac:dyDescent="0.35">
      <c r="A20" s="12">
        <v>13</v>
      </c>
      <c r="B20" s="17" t="s">
        <v>19</v>
      </c>
      <c r="C20" s="6"/>
      <c r="E20" s="12">
        <f>IF(D20&lt;=$B$5,[1]Randon_Number!A15,HLOOKUP($A$5,[1]Randon_Number!$E$2:$BQ$258,[1]Draw_Sheet!E19+1,FALSE))</f>
        <v>13</v>
      </c>
      <c r="F20" s="28" t="str">
        <f t="shared" si="0"/>
        <v>Edmund Rice College, Castleknock</v>
      </c>
      <c r="G20" s="15">
        <v>10</v>
      </c>
      <c r="H20" s="38">
        <v>4</v>
      </c>
      <c r="I20" s="35" t="str">
        <f t="shared" si="5"/>
        <v>Edmund Rice College, Castleknock</v>
      </c>
      <c r="J20" s="36"/>
      <c r="K20" s="38">
        <v>4</v>
      </c>
      <c r="L20" s="35" t="str">
        <f>IF($J32=$J34,"",IF($J32&gt;$J34,I32,I34))</f>
        <v>Gaelcholaiste na Mara, Arklow</v>
      </c>
      <c r="M20" s="40"/>
      <c r="N20" s="65"/>
      <c r="O20" s="61" t="str">
        <f>IF($M20=$M22,"",IF($M20&gt;$M22,L20,L22))</f>
        <v/>
      </c>
      <c r="P20" s="61"/>
      <c r="Q20" s="62"/>
      <c r="R20" s="62" t="str">
        <f t="shared" ref="R20" si="8">IF($M20=$M22,"",IF($M20&gt;$M22,O20,O22))</f>
        <v/>
      </c>
      <c r="S20" s="62"/>
    </row>
    <row r="21" spans="1:19" s="13" customFormat="1" ht="19.5" x14ac:dyDescent="0.35">
      <c r="A21" s="12">
        <v>14</v>
      </c>
      <c r="B21" s="18" t="s">
        <v>20</v>
      </c>
      <c r="C21" s="6"/>
      <c r="E21" s="12">
        <f>IF(D21&lt;=$B$5,[1]Randon_Number!A16,HLOOKUP($A$5,[1]Randon_Number!$E$2:$BQ$258,[1]Draw_Sheet!E20+1,FALSE))</f>
        <v>14</v>
      </c>
      <c r="F21" s="14" t="str">
        <f t="shared" si="0"/>
        <v>St. Laurence's College, Loughlinstown</v>
      </c>
      <c r="G21" s="15">
        <v>1</v>
      </c>
      <c r="H21" s="38"/>
      <c r="I21" s="35"/>
      <c r="J21" s="36"/>
      <c r="K21" s="38"/>
      <c r="L21" s="35"/>
      <c r="M21" s="40"/>
      <c r="N21" s="65"/>
      <c r="O21" s="62"/>
      <c r="P21" s="62"/>
      <c r="Q21" s="62"/>
      <c r="R21" s="62"/>
      <c r="S21" s="62"/>
    </row>
    <row r="22" spans="1:19" s="13" customFormat="1" ht="19.5" x14ac:dyDescent="0.35">
      <c r="A22" s="12">
        <v>15</v>
      </c>
      <c r="B22" s="18" t="s">
        <v>12</v>
      </c>
      <c r="C22" s="6"/>
      <c r="E22" s="12">
        <f>IF(D22&lt;=$B$5,[1]Randon_Number!A17,HLOOKUP($A$5,[1]Randon_Number!$E$2:$BQ$258,[1]Draw_Sheet!E21+1,FALSE))</f>
        <v>15</v>
      </c>
      <c r="F22" s="28" t="str">
        <f t="shared" si="0"/>
        <v>Colaiste Chillian, Cluain Dolcain</v>
      </c>
      <c r="G22" s="15">
        <v>6</v>
      </c>
      <c r="H22" s="38"/>
      <c r="I22" s="35" t="str">
        <f t="shared" si="5"/>
        <v>Colaiste Chillian, Cluain Dolcain</v>
      </c>
      <c r="J22" s="36"/>
      <c r="K22" s="38"/>
      <c r="L22" s="35" t="str">
        <f>IF($J36=$J38,"",IF($J36&gt;$J38,I36,I38))</f>
        <v/>
      </c>
      <c r="M22" s="40"/>
      <c r="N22" s="65"/>
      <c r="O22" s="62" t="str">
        <f t="shared" ref="O22" si="9">IF($J22=$J24,"",IF($J22&gt;$J24,L22,L24))</f>
        <v/>
      </c>
      <c r="P22" s="62"/>
      <c r="Q22" s="62"/>
      <c r="R22" s="62" t="str">
        <f t="shared" si="7"/>
        <v/>
      </c>
      <c r="S22" s="62"/>
    </row>
    <row r="23" spans="1:19" s="13" customFormat="1" ht="19.5" x14ac:dyDescent="0.35">
      <c r="A23" s="12">
        <v>16</v>
      </c>
      <c r="B23" s="25" t="s">
        <v>41</v>
      </c>
      <c r="C23" s="6"/>
      <c r="E23" s="12">
        <f>IF(D23&lt;=$B$5,[1]Randon_Number!A18,HLOOKUP($A$5,[1]Randon_Number!$E$2:$BQ$258,[1]Draw_Sheet!E22+1,FALSE))</f>
        <v>16</v>
      </c>
      <c r="F23" s="32" t="str">
        <f t="shared" si="0"/>
        <v>St. Kilian's D.S.D., Clonskeagh  8 v 3</v>
      </c>
      <c r="G23" s="15">
        <v>4</v>
      </c>
      <c r="H23" s="38"/>
      <c r="I23" s="35"/>
      <c r="J23" s="36"/>
      <c r="K23" s="38"/>
      <c r="L23" s="35"/>
      <c r="M23" s="40"/>
      <c r="N23" s="66"/>
      <c r="O23" s="63"/>
      <c r="P23" s="63"/>
      <c r="Q23" s="63"/>
      <c r="R23" s="63"/>
      <c r="S23" s="63"/>
    </row>
    <row r="24" spans="1:19" s="13" customFormat="1" ht="19.5" x14ac:dyDescent="0.35">
      <c r="A24" s="12">
        <v>17</v>
      </c>
      <c r="B24" s="14" t="s">
        <v>21</v>
      </c>
      <c r="C24" s="6"/>
      <c r="E24" s="12">
        <f>IF(D24&lt;=$B$5,[1]Randon_Number!A19,HLOOKUP($A$5,[1]Randon_Number!$E$2:$BQ$258,[1]Draw_Sheet!E23+1,FALSE))</f>
        <v>17</v>
      </c>
      <c r="F24" s="28" t="str">
        <f t="shared" si="0"/>
        <v>St. Kevin's C.C., Clondalkin</v>
      </c>
      <c r="G24" s="15">
        <v>10</v>
      </c>
      <c r="H24" s="38">
        <v>5</v>
      </c>
      <c r="I24" s="35" t="str">
        <f t="shared" si="5"/>
        <v>St. Kevin's C.C., Clondalkin</v>
      </c>
      <c r="J24" s="36"/>
      <c r="K24" s="39">
        <v>5</v>
      </c>
      <c r="L24" s="37"/>
      <c r="M24" s="34"/>
      <c r="N24" s="33"/>
      <c r="O24" s="33"/>
      <c r="P24" s="33"/>
      <c r="Q24" s="33"/>
      <c r="R24" s="33"/>
      <c r="S24" s="33"/>
    </row>
    <row r="25" spans="1:19" s="13" customFormat="1" ht="19.5" x14ac:dyDescent="0.35">
      <c r="A25" s="12">
        <v>18</v>
      </c>
      <c r="B25" s="14" t="s">
        <v>22</v>
      </c>
      <c r="C25" s="6"/>
      <c r="E25" s="12">
        <f>IF(D25&lt;=$B$5,[1]Randon_Number!A20,HLOOKUP($A$5,[1]Randon_Number!$E$2:$BQ$258,[1]Draw_Sheet!E24+1,FALSE))</f>
        <v>18</v>
      </c>
      <c r="F25" s="14" t="str">
        <f t="shared" si="0"/>
        <v>Lycee Francais International, Clonskeagh</v>
      </c>
      <c r="G25" s="15">
        <v>2</v>
      </c>
      <c r="H25" s="38"/>
      <c r="I25" s="35"/>
      <c r="J25" s="36"/>
      <c r="K25" s="39"/>
      <c r="L25" s="37"/>
      <c r="M25" s="34"/>
      <c r="N25" s="33"/>
      <c r="O25" s="33"/>
      <c r="P25" s="33"/>
      <c r="Q25" s="33"/>
      <c r="R25" s="33"/>
      <c r="S25" s="33"/>
    </row>
    <row r="26" spans="1:19" s="13" customFormat="1" ht="19.5" x14ac:dyDescent="0.35">
      <c r="A26" s="12">
        <v>19</v>
      </c>
      <c r="B26" s="18" t="s">
        <v>49</v>
      </c>
      <c r="C26" s="6" t="s">
        <v>48</v>
      </c>
      <c r="E26" s="12">
        <f>IF(D26&lt;=$B$5,[1]Randon_Number!A21,HLOOKUP($A$5,[1]Randon_Number!$E$2:$BQ$258,[1]Draw_Sheet!E25+1,FALSE))</f>
        <v>19</v>
      </c>
      <c r="F26" s="14" t="str">
        <f>VLOOKUP($E26,$A$8:$B$54,2,FALSE)</f>
        <v>Nord Anglia International, Leopardstown       Next Week</v>
      </c>
      <c r="G26" s="15"/>
      <c r="H26" s="38"/>
      <c r="I26" s="35" t="str">
        <f t="shared" si="5"/>
        <v/>
      </c>
      <c r="J26" s="36"/>
      <c r="K26" s="39"/>
      <c r="L26" s="37" t="str">
        <f>IF($J40=$J42,"",IF($J40&gt;$J42,I40,I42))</f>
        <v/>
      </c>
      <c r="M26" s="34"/>
      <c r="N26" s="33"/>
      <c r="O26" s="33"/>
      <c r="P26" s="33"/>
      <c r="Q26" s="33"/>
      <c r="R26" s="33"/>
      <c r="S26" s="33"/>
    </row>
    <row r="27" spans="1:19" s="13" customFormat="1" ht="19.5" x14ac:dyDescent="0.35">
      <c r="A27" s="12">
        <v>20</v>
      </c>
      <c r="B27" s="26" t="s">
        <v>50</v>
      </c>
      <c r="C27" s="6"/>
      <c r="E27" s="12">
        <f>IF(D27&lt;=$B$5,[1]Randon_Number!A22,HLOOKUP($A$5,[1]Randon_Number!$E$2:$BQ$258,[1]Draw_Sheet!E26+1,FALSE))</f>
        <v>20</v>
      </c>
      <c r="F27" s="29" t="str">
        <f t="shared" si="0"/>
        <v>Rath Dara C.C., Blanchardstown 6v5              Next week</v>
      </c>
      <c r="G27" s="15"/>
      <c r="H27" s="38"/>
      <c r="I27" s="35"/>
      <c r="J27" s="36"/>
      <c r="K27" s="39"/>
      <c r="L27" s="37"/>
      <c r="M27" s="34"/>
      <c r="N27" s="33"/>
      <c r="O27" s="33"/>
      <c r="P27" s="33"/>
      <c r="Q27" s="33"/>
      <c r="R27" s="33"/>
      <c r="S27" s="33"/>
    </row>
    <row r="28" spans="1:19" s="13" customFormat="1" ht="19.5" x14ac:dyDescent="0.35">
      <c r="A28" s="12">
        <v>21</v>
      </c>
      <c r="B28" s="27" t="s">
        <v>43</v>
      </c>
      <c r="C28" s="6"/>
      <c r="E28" s="12">
        <f>IF(D28&lt;=$B$5,[1]Randon_Number!A23,HLOOKUP($A$5,[1]Randon_Number!$E$2:$BQ$258,[1]Draw_Sheet!E27+1,FALSE))</f>
        <v>21</v>
      </c>
      <c r="F28" s="28" t="str">
        <f t="shared" si="0"/>
        <v>Colaiste Ghlor na Mara, Balbriggan 1 v 6</v>
      </c>
      <c r="G28" s="15">
        <v>10</v>
      </c>
      <c r="H28" s="38">
        <v>6</v>
      </c>
      <c r="I28" s="35" t="str">
        <f t="shared" si="5"/>
        <v>Colaiste Ghlor na Mara, Balbriggan 1 v 6</v>
      </c>
      <c r="J28" s="36"/>
      <c r="K28" s="39">
        <v>6</v>
      </c>
      <c r="L28" s="37" t="str">
        <f>IF($J40=$J42,"",IF($J40&gt;$J42,I40,I42))</f>
        <v/>
      </c>
      <c r="M28" s="34"/>
      <c r="N28" s="33"/>
      <c r="O28" s="33"/>
      <c r="P28" s="33"/>
      <c r="Q28" s="33"/>
      <c r="R28" s="33"/>
      <c r="S28" s="33"/>
    </row>
    <row r="29" spans="1:19" s="13" customFormat="1" ht="19.5" x14ac:dyDescent="0.35">
      <c r="A29" s="12">
        <v>22</v>
      </c>
      <c r="B29" s="18" t="s">
        <v>23</v>
      </c>
      <c r="C29" s="6"/>
      <c r="E29" s="12">
        <f>IF(D29&lt;=$B$5,[1]Randon_Number!A24,HLOOKUP($A$5,[1]Randon_Number!$E$2:$BQ$258,[1]Draw_Sheet!E28+1,FALSE))</f>
        <v>22</v>
      </c>
      <c r="F29" s="14" t="str">
        <f t="shared" si="0"/>
        <v>Colaiste Mhuire, Cabra</v>
      </c>
      <c r="G29" s="15">
        <v>0</v>
      </c>
      <c r="H29" s="38"/>
      <c r="I29" s="35"/>
      <c r="J29" s="36"/>
      <c r="K29" s="39"/>
      <c r="L29" s="37"/>
      <c r="M29" s="34"/>
      <c r="N29" s="33"/>
      <c r="O29" s="33"/>
      <c r="P29" s="33"/>
      <c r="Q29" s="33"/>
      <c r="R29" s="33"/>
      <c r="S29" s="33"/>
    </row>
    <row r="30" spans="1:19" s="13" customFormat="1" ht="19.5" x14ac:dyDescent="0.35">
      <c r="A30" s="12">
        <v>23</v>
      </c>
      <c r="B30" s="18" t="s">
        <v>24</v>
      </c>
      <c r="C30" s="6"/>
      <c r="E30" s="12">
        <f>IF(D30&lt;=$B$5,[1]Randon_Number!A25,HLOOKUP($A$5,[1]Randon_Number!$E$2:$BQ$258,[1]Draw_Sheet!E29+1,FALSE))</f>
        <v>23</v>
      </c>
      <c r="F30" s="32" t="str">
        <f t="shared" si="0"/>
        <v>Grange C.C., Donaghmede</v>
      </c>
      <c r="G30" s="15">
        <v>0</v>
      </c>
      <c r="H30" s="38"/>
      <c r="I30" s="35" t="str">
        <f t="shared" si="5"/>
        <v>Donahies C.S., Streamville Road</v>
      </c>
      <c r="J30" s="36"/>
      <c r="K30" s="39"/>
      <c r="L30" s="37" t="str">
        <f>IF($J44=$J46,"",IF($J44&gt;$J46,I44,I46))</f>
        <v/>
      </c>
      <c r="M30" s="34"/>
      <c r="N30" s="33"/>
      <c r="O30" s="33"/>
      <c r="P30" s="33"/>
      <c r="Q30" s="33"/>
      <c r="R30" s="33"/>
      <c r="S30" s="33"/>
    </row>
    <row r="31" spans="1:19" s="13" customFormat="1" ht="19.5" x14ac:dyDescent="0.35">
      <c r="A31" s="12">
        <v>24</v>
      </c>
      <c r="B31" s="14" t="s">
        <v>25</v>
      </c>
      <c r="C31" s="6"/>
      <c r="E31" s="12">
        <f>IF(D31&lt;=$B$5,[1]Randon_Number!A26,HLOOKUP($A$5,[1]Randon_Number!$E$2:$BQ$258,[1]Draw_Sheet!E30+1,FALSE))</f>
        <v>24</v>
      </c>
      <c r="F31" s="28" t="str">
        <f t="shared" si="0"/>
        <v>Donahies C.S., Streamville Road</v>
      </c>
      <c r="G31" s="15">
        <v>1</v>
      </c>
      <c r="H31" s="38"/>
      <c r="I31" s="35"/>
      <c r="J31" s="36"/>
      <c r="K31" s="39"/>
      <c r="L31" s="37"/>
      <c r="M31" s="34"/>
      <c r="N31" s="33"/>
      <c r="O31" s="33"/>
      <c r="P31" s="33"/>
      <c r="Q31" s="33"/>
      <c r="R31" s="33"/>
      <c r="S31" s="33"/>
    </row>
    <row r="32" spans="1:19" s="13" customFormat="1" ht="21.75" customHeight="1" x14ac:dyDescent="0.35">
      <c r="A32" s="12">
        <v>25</v>
      </c>
      <c r="B32" s="14" t="s">
        <v>26</v>
      </c>
      <c r="C32" s="6"/>
      <c r="E32" s="12">
        <f>IF(D32&lt;=$B$5,[1]Randon_Number!A27,HLOOKUP($A$5,[1]Randon_Number!$E$2:$BQ$258,[1]Draw_Sheet!E31+1,FALSE))</f>
        <v>25</v>
      </c>
      <c r="F32" s="14" t="str">
        <f t="shared" si="0"/>
        <v>Franciscan College, Gormanston</v>
      </c>
      <c r="G32" s="15">
        <v>4</v>
      </c>
      <c r="H32" s="38">
        <v>7</v>
      </c>
      <c r="I32" s="35" t="str">
        <f t="shared" si="5"/>
        <v>Gaelcholaiste Reachrann, Domhnach Mide</v>
      </c>
      <c r="J32" s="36">
        <v>2</v>
      </c>
      <c r="K32" s="39">
        <v>7</v>
      </c>
      <c r="L32" s="37" t="str">
        <f>IF($J44=$J46,"",IF($J44&gt;$J46,I44,I46))</f>
        <v/>
      </c>
      <c r="M32" s="34"/>
      <c r="N32" s="33"/>
      <c r="O32" s="33"/>
      <c r="P32" s="33"/>
      <c r="Q32" s="33"/>
      <c r="R32" s="33"/>
      <c r="S32" s="33"/>
    </row>
    <row r="33" spans="1:19" s="13" customFormat="1" ht="21.75" customHeight="1" x14ac:dyDescent="0.35">
      <c r="A33" s="12">
        <v>26</v>
      </c>
      <c r="B33" s="14" t="s">
        <v>27</v>
      </c>
      <c r="C33" s="6"/>
      <c r="E33" s="12">
        <f>IF(D33&lt;=$B$5,[1]Randon_Number!A28,HLOOKUP($A$5,[1]Randon_Number!$E$2:$BQ$258,[1]Draw_Sheet!E32+1,FALSE))</f>
        <v>26</v>
      </c>
      <c r="F33" s="28" t="str">
        <f t="shared" si="0"/>
        <v>Gaelcholaiste Reachrann, Domhnach Mide</v>
      </c>
      <c r="G33" s="15">
        <v>5</v>
      </c>
      <c r="H33" s="38"/>
      <c r="I33" s="35"/>
      <c r="J33" s="36"/>
      <c r="K33" s="39"/>
      <c r="L33" s="37"/>
      <c r="M33" s="34"/>
      <c r="N33" s="33"/>
      <c r="O33" s="33"/>
      <c r="P33" s="33"/>
      <c r="Q33" s="33"/>
      <c r="R33" s="33"/>
      <c r="S33" s="33"/>
    </row>
    <row r="34" spans="1:19" s="13" customFormat="1" ht="19.5" x14ac:dyDescent="0.35">
      <c r="A34" s="12">
        <v>27</v>
      </c>
      <c r="B34" s="14" t="s">
        <v>28</v>
      </c>
      <c r="C34" s="6"/>
      <c r="E34" s="12">
        <f>IF(D34&lt;=$B$5,[1]Randon_Number!A29,HLOOKUP($A$5,[1]Randon_Number!$E$2:$BQ$258,[1]Draw_Sheet!E33+1,FALSE))</f>
        <v>27</v>
      </c>
      <c r="F34" s="14" t="str">
        <f t="shared" si="0"/>
        <v>Colaiste Raithin, Bray</v>
      </c>
      <c r="G34" s="15">
        <v>3</v>
      </c>
      <c r="H34" s="38"/>
      <c r="I34" s="35" t="str">
        <f t="shared" si="5"/>
        <v>Gaelcholaiste na Mara, Arklow</v>
      </c>
      <c r="J34" s="36">
        <v>3</v>
      </c>
      <c r="K34" s="39"/>
      <c r="L34" s="37" t="str">
        <f>IF($J48=$J50,"",IF($J48&gt;$J50,I48,I50))</f>
        <v/>
      </c>
      <c r="M34" s="34"/>
      <c r="N34" s="33"/>
      <c r="O34" s="33"/>
      <c r="P34" s="33"/>
      <c r="Q34" s="33"/>
      <c r="R34" s="33"/>
      <c r="S34" s="33"/>
    </row>
    <row r="35" spans="1:19" s="13" customFormat="1" ht="19.5" x14ac:dyDescent="0.35">
      <c r="A35" s="12">
        <v>28</v>
      </c>
      <c r="B35" s="14" t="s">
        <v>29</v>
      </c>
      <c r="C35" s="6"/>
      <c r="E35" s="12">
        <f>IF(D35&lt;=$B$5,[1]Randon_Number!A30,HLOOKUP($A$5,[1]Randon_Number!$E$2:$BQ$258,[1]Draw_Sheet!E34+1,FALSE))</f>
        <v>28</v>
      </c>
      <c r="F35" s="28" t="str">
        <f t="shared" si="0"/>
        <v>Gaelcholaiste na Mara, Arklow</v>
      </c>
      <c r="G35" s="15">
        <v>4</v>
      </c>
      <c r="H35" s="38"/>
      <c r="I35" s="35"/>
      <c r="J35" s="36"/>
      <c r="K35" s="39"/>
      <c r="L35" s="37"/>
      <c r="M35" s="34"/>
      <c r="N35" s="33"/>
      <c r="O35" s="33"/>
      <c r="P35" s="33"/>
      <c r="Q35" s="33"/>
      <c r="R35" s="33"/>
      <c r="S35" s="33"/>
    </row>
    <row r="36" spans="1:19" s="13" customFormat="1" ht="19.5" x14ac:dyDescent="0.35">
      <c r="A36" s="12">
        <v>29</v>
      </c>
      <c r="B36" s="24" t="s">
        <v>42</v>
      </c>
      <c r="C36" s="6"/>
      <c r="E36" s="12">
        <f>IF(D36&lt;=$B$5,[1]Randon_Number!A31,HLOOKUP($A$5,[1]Randon_Number!$E$2:$BQ$258,[1]Draw_Sheet!E35+1,FALSE))</f>
        <v>29</v>
      </c>
      <c r="F36" s="28" t="str">
        <f t="shared" si="0"/>
        <v xml:space="preserve">North Wicklow E.T.S.S., Bray </v>
      </c>
      <c r="G36" s="15">
        <v>5</v>
      </c>
      <c r="H36" s="38">
        <v>8</v>
      </c>
      <c r="I36" s="35" t="str">
        <f t="shared" si="5"/>
        <v xml:space="preserve">North Wicklow E.T.S.S., Bray </v>
      </c>
      <c r="J36" s="36"/>
      <c r="K36" s="39">
        <v>8</v>
      </c>
      <c r="L36" s="37" t="str">
        <f>IF($J48=$J50,"",IF($J48&gt;$J50,I48,I50))</f>
        <v/>
      </c>
      <c r="M36" s="34"/>
      <c r="N36" s="33"/>
      <c r="O36" s="33"/>
      <c r="P36" s="33"/>
      <c r="Q36" s="33"/>
      <c r="R36" s="33"/>
      <c r="S36" s="33"/>
    </row>
    <row r="37" spans="1:19" s="13" customFormat="1" ht="19.5" x14ac:dyDescent="0.35">
      <c r="A37" s="12">
        <v>30</v>
      </c>
      <c r="B37" s="14" t="s">
        <v>37</v>
      </c>
      <c r="C37" s="6"/>
      <c r="E37" s="12">
        <f>IF(D37&lt;=$B$5,[1]Randon_Number!A32,HLOOKUP($A$5,[1]Randon_Number!$E$2:$BQ$258,[1]Draw_Sheet!E36+1,FALSE))</f>
        <v>30</v>
      </c>
      <c r="F37" s="14" t="str">
        <f t="shared" si="0"/>
        <v>Enniscorthy C.C.</v>
      </c>
      <c r="G37" s="15">
        <v>2</v>
      </c>
      <c r="H37" s="38"/>
      <c r="I37" s="35"/>
      <c r="J37" s="36"/>
      <c r="K37" s="39"/>
      <c r="L37" s="37"/>
      <c r="M37" s="34"/>
      <c r="N37" s="33"/>
      <c r="O37" s="33"/>
      <c r="P37" s="33"/>
      <c r="Q37" s="33"/>
      <c r="R37" s="33"/>
      <c r="S37" s="33"/>
    </row>
    <row r="38" spans="1:19" s="13" customFormat="1" ht="19.5" x14ac:dyDescent="0.35">
      <c r="A38" s="12">
        <v>31</v>
      </c>
      <c r="B38" s="23" t="s">
        <v>38</v>
      </c>
      <c r="C38" s="6"/>
      <c r="E38" s="12">
        <f>IF(D38&lt;=$B$5,[1]Randon_Number!A33,HLOOKUP($A$5,[1]Randon_Number!$E$2:$BQ$258,[1]Draw_Sheet!E37+1,FALSE))</f>
        <v>31</v>
      </c>
      <c r="F38" s="14" t="str">
        <f t="shared" si="0"/>
        <v>Colaiste Eoin, Hacketstown</v>
      </c>
      <c r="G38" s="15">
        <v>1</v>
      </c>
      <c r="H38" s="38"/>
      <c r="I38" s="35" t="str">
        <f t="shared" si="5"/>
        <v>Grennan College, Thomastown</v>
      </c>
      <c r="J38" s="36"/>
      <c r="K38" s="39"/>
      <c r="L38" s="37" t="str">
        <f>IF($J52=$J54,"",IF($J52&gt;$J54,I52,I54))</f>
        <v/>
      </c>
      <c r="M38" s="34"/>
      <c r="N38" s="33"/>
      <c r="O38" s="33"/>
      <c r="P38" s="33"/>
      <c r="Q38" s="33"/>
      <c r="R38" s="33"/>
      <c r="S38" s="33"/>
    </row>
    <row r="39" spans="1:19" s="13" customFormat="1" ht="19.5" x14ac:dyDescent="0.35">
      <c r="A39" s="12">
        <v>32</v>
      </c>
      <c r="B39" s="23" t="s">
        <v>30</v>
      </c>
      <c r="C39" s="6"/>
      <c r="E39" s="12">
        <f>IF(D39&lt;=$B$5,[1]Randon_Number!A34,HLOOKUP($A$5,[1]Randon_Number!$E$2:$BQ$258,[1]Draw_Sheet!E38+1,FALSE))</f>
        <v>32</v>
      </c>
      <c r="F39" s="28" t="str">
        <f t="shared" si="0"/>
        <v>Grennan College, Thomastown</v>
      </c>
      <c r="G39" s="15">
        <v>2</v>
      </c>
      <c r="H39" s="38"/>
      <c r="I39" s="35"/>
      <c r="J39" s="36"/>
      <c r="K39" s="39"/>
      <c r="L39" s="37"/>
      <c r="M39" s="34"/>
      <c r="N39" s="33"/>
      <c r="O39" s="33"/>
      <c r="P39" s="33"/>
      <c r="Q39" s="33"/>
      <c r="R39" s="33"/>
      <c r="S39" s="33"/>
    </row>
    <row r="40" spans="1:19" x14ac:dyDescent="0.25">
      <c r="B40" s="20"/>
      <c r="C40" s="20"/>
      <c r="I40" s="22"/>
      <c r="J40" s="22"/>
      <c r="L40" s="22"/>
      <c r="M40" s="22"/>
    </row>
    <row r="41" spans="1:19" x14ac:dyDescent="0.25">
      <c r="C41" s="20"/>
      <c r="I41" s="22"/>
      <c r="J41" s="22"/>
      <c r="L41" s="22"/>
      <c r="M41" s="22"/>
    </row>
    <row r="42" spans="1:19" x14ac:dyDescent="0.25">
      <c r="C42" s="20"/>
      <c r="I42" s="22"/>
      <c r="J42" s="22"/>
      <c r="L42" s="22"/>
      <c r="M42" s="22"/>
    </row>
    <row r="43" spans="1:19" x14ac:dyDescent="0.25">
      <c r="B43" s="20"/>
      <c r="C43" s="20"/>
      <c r="I43" s="22"/>
      <c r="J43" s="22"/>
      <c r="L43" s="22"/>
      <c r="M43" s="22"/>
    </row>
    <row r="44" spans="1:19" x14ac:dyDescent="0.25">
      <c r="B44" s="20"/>
      <c r="C44" s="20"/>
      <c r="I44" s="22"/>
      <c r="J44" s="22"/>
      <c r="L44" s="22"/>
      <c r="M44" s="22"/>
    </row>
    <row r="45" spans="1:19" x14ac:dyDescent="0.25">
      <c r="B45" s="20"/>
      <c r="C45" s="20"/>
      <c r="I45" s="22"/>
      <c r="J45" s="22"/>
      <c r="L45" s="22"/>
      <c r="M45" s="22"/>
    </row>
    <row r="46" spans="1:19" x14ac:dyDescent="0.25">
      <c r="B46" s="20"/>
      <c r="C46" s="20"/>
      <c r="I46" s="22"/>
      <c r="J46" s="22"/>
      <c r="L46" s="22"/>
      <c r="M46" s="22"/>
    </row>
    <row r="47" spans="1:19" x14ac:dyDescent="0.25">
      <c r="B47" s="20"/>
      <c r="C47" s="20"/>
      <c r="I47" s="22"/>
      <c r="J47" s="22"/>
      <c r="L47" s="22"/>
      <c r="M47" s="22"/>
    </row>
    <row r="48" spans="1:19" x14ac:dyDescent="0.25">
      <c r="B48" s="20"/>
      <c r="C48" s="20"/>
      <c r="I48" s="22"/>
      <c r="J48" s="22"/>
      <c r="L48" s="22"/>
      <c r="M48" s="22"/>
    </row>
    <row r="49" spans="2:13" x14ac:dyDescent="0.25">
      <c r="B49" s="20"/>
      <c r="C49" s="20"/>
      <c r="I49" s="22"/>
      <c r="J49" s="22"/>
      <c r="L49" s="22"/>
      <c r="M49" s="22"/>
    </row>
    <row r="50" spans="2:13" x14ac:dyDescent="0.25">
      <c r="B50" s="20"/>
      <c r="C50" s="20"/>
      <c r="I50" s="22"/>
      <c r="J50" s="22"/>
      <c r="L50" s="22"/>
      <c r="M50" s="22"/>
    </row>
    <row r="51" spans="2:13" x14ac:dyDescent="0.25">
      <c r="B51" s="20"/>
      <c r="C51" s="20"/>
      <c r="I51" s="22"/>
      <c r="J51" s="22"/>
      <c r="L51" s="22"/>
      <c r="M51" s="22"/>
    </row>
    <row r="52" spans="2:13" x14ac:dyDescent="0.25">
      <c r="B52" s="20"/>
      <c r="C52" s="20"/>
      <c r="I52" s="22"/>
      <c r="J52" s="22"/>
      <c r="L52" s="22"/>
      <c r="M52" s="22"/>
    </row>
    <row r="53" spans="2:13" x14ac:dyDescent="0.25">
      <c r="B53" s="20"/>
      <c r="C53" s="20"/>
      <c r="I53" s="22"/>
      <c r="J53" s="22"/>
      <c r="L53" s="22"/>
      <c r="M53" s="22"/>
    </row>
    <row r="54" spans="2:13" x14ac:dyDescent="0.25">
      <c r="B54" s="20"/>
      <c r="C54" s="20"/>
      <c r="I54" s="22"/>
      <c r="J54" s="22"/>
      <c r="L54" s="22"/>
      <c r="M54" s="22"/>
    </row>
  </sheetData>
  <mergeCells count="111">
    <mergeCell ref="Q5:S5"/>
    <mergeCell ref="Q6:S6"/>
    <mergeCell ref="Q8:Q15"/>
    <mergeCell ref="Q16:Q23"/>
    <mergeCell ref="R8:R15"/>
    <mergeCell ref="R16:R23"/>
    <mergeCell ref="S8:S15"/>
    <mergeCell ref="S16:S23"/>
    <mergeCell ref="P8:P11"/>
    <mergeCell ref="P12:P15"/>
    <mergeCell ref="P16:P19"/>
    <mergeCell ref="P20:P23"/>
    <mergeCell ref="N5:P5"/>
    <mergeCell ref="N6:P6"/>
    <mergeCell ref="N8:N15"/>
    <mergeCell ref="N16:N23"/>
    <mergeCell ref="O8:O11"/>
    <mergeCell ref="O12:O15"/>
    <mergeCell ref="O16:O19"/>
    <mergeCell ref="O20:O23"/>
    <mergeCell ref="B1:M1"/>
    <mergeCell ref="B2:M2"/>
    <mergeCell ref="B3:M3"/>
    <mergeCell ref="E5:G5"/>
    <mergeCell ref="H5:J5"/>
    <mergeCell ref="K5:M5"/>
    <mergeCell ref="B5:D6"/>
    <mergeCell ref="E6:G6"/>
    <mergeCell ref="H6:J6"/>
    <mergeCell ref="K6:M6"/>
    <mergeCell ref="A7:D7"/>
    <mergeCell ref="H8:H11"/>
    <mergeCell ref="I8:I9"/>
    <mergeCell ref="J8:J9"/>
    <mergeCell ref="K8:K11"/>
    <mergeCell ref="L8:L9"/>
    <mergeCell ref="M8:M9"/>
    <mergeCell ref="I10:I11"/>
    <mergeCell ref="J10:J11"/>
    <mergeCell ref="L10:L11"/>
    <mergeCell ref="M10:M11"/>
    <mergeCell ref="H12:H15"/>
    <mergeCell ref="I12:I13"/>
    <mergeCell ref="J12:J13"/>
    <mergeCell ref="K12:K15"/>
    <mergeCell ref="L12:L13"/>
    <mergeCell ref="M12:M13"/>
    <mergeCell ref="I14:I15"/>
    <mergeCell ref="J14:J15"/>
    <mergeCell ref="L14:L15"/>
    <mergeCell ref="M14:M15"/>
    <mergeCell ref="H16:H19"/>
    <mergeCell ref="I16:I17"/>
    <mergeCell ref="J16:J17"/>
    <mergeCell ref="K16:K19"/>
    <mergeCell ref="L16:L17"/>
    <mergeCell ref="M16:M17"/>
    <mergeCell ref="I18:I19"/>
    <mergeCell ref="J18:J19"/>
    <mergeCell ref="L18:L19"/>
    <mergeCell ref="M18:M19"/>
    <mergeCell ref="H20:H23"/>
    <mergeCell ref="I20:I21"/>
    <mergeCell ref="J20:J21"/>
    <mergeCell ref="K20:K23"/>
    <mergeCell ref="L20:L21"/>
    <mergeCell ref="M20:M21"/>
    <mergeCell ref="I22:I23"/>
    <mergeCell ref="J22:J23"/>
    <mergeCell ref="L22:L23"/>
    <mergeCell ref="M22:M23"/>
    <mergeCell ref="H24:H27"/>
    <mergeCell ref="I24:I25"/>
    <mergeCell ref="J24:J25"/>
    <mergeCell ref="K24:K27"/>
    <mergeCell ref="L24:L25"/>
    <mergeCell ref="M24:M25"/>
    <mergeCell ref="I26:I27"/>
    <mergeCell ref="J26:J27"/>
    <mergeCell ref="L26:L27"/>
    <mergeCell ref="M26:M27"/>
    <mergeCell ref="H28:H31"/>
    <mergeCell ref="I28:I29"/>
    <mergeCell ref="J28:J29"/>
    <mergeCell ref="K28:K31"/>
    <mergeCell ref="L28:L29"/>
    <mergeCell ref="J32:J33"/>
    <mergeCell ref="K32:K35"/>
    <mergeCell ref="L32:L33"/>
    <mergeCell ref="M28:M29"/>
    <mergeCell ref="I30:I31"/>
    <mergeCell ref="J30:J31"/>
    <mergeCell ref="L30:L31"/>
    <mergeCell ref="M30:M31"/>
    <mergeCell ref="M32:M33"/>
    <mergeCell ref="H32:H35"/>
    <mergeCell ref="I32:I33"/>
    <mergeCell ref="M38:M39"/>
    <mergeCell ref="I34:I35"/>
    <mergeCell ref="J34:J35"/>
    <mergeCell ref="L34:L35"/>
    <mergeCell ref="M34:M35"/>
    <mergeCell ref="M36:M37"/>
    <mergeCell ref="H36:H39"/>
    <mergeCell ref="I36:I37"/>
    <mergeCell ref="J36:J37"/>
    <mergeCell ref="K36:K39"/>
    <mergeCell ref="L36:L37"/>
    <mergeCell ref="I38:I39"/>
    <mergeCell ref="J38:J39"/>
    <mergeCell ref="L38:L39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Senior B Cup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Declan McGrath</dc:creator>
  <cp:lastModifiedBy>Declan McGrath</cp:lastModifiedBy>
  <dcterms:created xsi:type="dcterms:W3CDTF">2018-09-17T21:44:54Z</dcterms:created>
  <dcterms:modified xsi:type="dcterms:W3CDTF">2022-11-10T22:40:02Z</dcterms:modified>
</cp:coreProperties>
</file>